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95" windowWidth="27795" windowHeight="1075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  <sheet name="Foaie1" sheetId="9" r:id="rId7"/>
  </sheets>
  <calcPr calcId="145621"/>
</workbook>
</file>

<file path=xl/calcChain.xml><?xml version="1.0" encoding="utf-8"?>
<calcChain xmlns="http://schemas.openxmlformats.org/spreadsheetml/2006/main">
  <c r="D145" i="5" l="1"/>
  <c r="E14" i="4" l="1"/>
  <c r="D94" i="5" l="1"/>
  <c r="D160" i="5"/>
  <c r="D128" i="5" l="1"/>
  <c r="E9" i="8" l="1"/>
  <c r="D18" i="7" l="1"/>
  <c r="D29" i="7"/>
  <c r="D150" i="5" l="1"/>
  <c r="D9" i="6" l="1"/>
  <c r="D155" i="5" l="1"/>
  <c r="F120" i="2" l="1"/>
  <c r="E30" i="7" l="1"/>
  <c r="E19" i="7"/>
  <c r="E10" i="6" l="1"/>
  <c r="D60" i="5" l="1"/>
  <c r="E151" i="5" l="1"/>
  <c r="E156" i="5" l="1"/>
  <c r="E95" i="5" l="1"/>
  <c r="D135" i="5" l="1"/>
  <c r="E161" i="5" l="1"/>
  <c r="E136" i="5"/>
  <c r="E129" i="5"/>
  <c r="E61" i="5" l="1"/>
  <c r="E146" i="5"/>
  <c r="E162" i="5" l="1"/>
</calcChain>
</file>

<file path=xl/sharedStrings.xml><?xml version="1.0" encoding="utf-8"?>
<sst xmlns="http://schemas.openxmlformats.org/spreadsheetml/2006/main" count="873" uniqueCount="235">
  <si>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</si>
  <si>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</si>
  <si>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</si>
  <si>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</si>
  <si>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</si>
  <si>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</si>
  <si>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</si>
  <si>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</si>
  <si>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</si>
  <si>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</si>
  <si>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</si>
  <si>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</si>
  <si>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</si>
  <si>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</si>
  <si>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</si>
  <si>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</si>
  <si>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</si>
  <si>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</si>
  <si>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</si>
  <si>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</si>
  <si>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</si>
  <si>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</si>
  <si>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</si>
  <si>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</si>
  <si>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</si>
  <si>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</si>
  <si>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</si>
  <si>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</si>
  <si>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</si>
  <si>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</si>
  <si>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</si>
  <si>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</si>
  <si>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</si>
  <si>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</si>
  <si>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</si>
  <si>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</si>
  <si>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</si>
  <si>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</si>
  <si>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</si>
  <si>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</si>
  <si>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</si>
  <si>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</si>
  <si>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</si>
  <si>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</si>
  <si>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</si>
  <si>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</si>
  <si>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</si>
  <si>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</si>
  <si>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</si>
  <si>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</si>
  <si>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</si>
  <si>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</si>
  <si>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</si>
  <si>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</si>
  <si>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</si>
  <si>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</si>
  <si>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</si>
  <si>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</si>
  <si>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</si>
  <si>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</si>
  <si>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</si>
  <si>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</si>
  <si>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</si>
  <si>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</si>
  <si>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</si>
  <si>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</si>
  <si>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</si>
  <si>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</si>
  <si>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</si>
  <si>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</si>
  <si>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</si>
  <si>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</si>
  <si>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</si>
  <si>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</si>
  <si>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ALIMENTARE CARD SALARII</t>
  </si>
  <si>
    <t xml:space="preserve">CAP 55 02 01 "CONTRIBUTII SI COTIZATII LA ORGANISMELE INTERNATIONALE" </t>
  </si>
  <si>
    <t xml:space="preserve">GARANTIE MATERIALA </t>
  </si>
  <si>
    <t xml:space="preserve">DEPLASARI </t>
  </si>
  <si>
    <t>COMISION BANCAR</t>
  </si>
  <si>
    <t>OEB</t>
  </si>
  <si>
    <t>SERVICII OEB</t>
  </si>
  <si>
    <t>DEPLASARI EXTERNE</t>
  </si>
  <si>
    <t>01-30 NOIEMBRIE</t>
  </si>
  <si>
    <t xml:space="preserve">noiembrie </t>
  </si>
  <si>
    <t>01-30 noiembrie</t>
  </si>
  <si>
    <t>noiembrie</t>
  </si>
  <si>
    <t>perioada: 01-30 noiembrie 2021</t>
  </si>
  <si>
    <t>Total plati noiembrie</t>
  </si>
  <si>
    <t>perioada: 01-30 noiembrie</t>
  </si>
  <si>
    <t xml:space="preserve">01-30 noiembrie </t>
  </si>
  <si>
    <t xml:space="preserve">TOTAL noiembrie </t>
  </si>
  <si>
    <t>TOTAL noiembrie</t>
  </si>
  <si>
    <t xml:space="preserve">SAFETY BROKER DE ASIGURARE </t>
  </si>
  <si>
    <t xml:space="preserve">RCA </t>
  </si>
  <si>
    <t>OMNI TECH SRL</t>
  </si>
  <si>
    <t xml:space="preserve">MENTENANTA ECHIPAM.IMPRIMARE </t>
  </si>
  <si>
    <t>OLIMPIC INTERNATIONAL TURISM SRL</t>
  </si>
  <si>
    <t>BILETE AVION</t>
  </si>
  <si>
    <t>SERVICII CONSULTANTA</t>
  </si>
  <si>
    <t>PFA</t>
  </si>
  <si>
    <t>CRAYON SOFTWARE EXPERTS SRL</t>
  </si>
  <si>
    <t>LICENTA CAL WIN</t>
  </si>
  <si>
    <t>DNS BIROTICA SRL</t>
  </si>
  <si>
    <t>PLIC C4 SILICON</t>
  </si>
  <si>
    <t>ADLINE SUPPLIES SRL</t>
  </si>
  <si>
    <t>HARTIE SPECIALA</t>
  </si>
  <si>
    <t>OFFICE MAX SRL</t>
  </si>
  <si>
    <t>PACHET HARTIE A4</t>
  </si>
  <si>
    <t>OMICRON SERVICE SRL</t>
  </si>
  <si>
    <t>TELEFON DECT FARA FIR</t>
  </si>
  <si>
    <t>ANEMONA COM SRL</t>
  </si>
  <si>
    <t>TERMOCLEI</t>
  </si>
  <si>
    <t>BIRO-MEDIA TRADING SRL</t>
  </si>
  <si>
    <t>DOSAR DIN CARTON CU SINA</t>
  </si>
  <si>
    <t>MERTECOM SRL</t>
  </si>
  <si>
    <t>DOZATOR SAPUN</t>
  </si>
  <si>
    <t>CTCE PIATRA NEAMT SA</t>
  </si>
  <si>
    <t xml:space="preserve">ACTUALIZARI LEGIS </t>
  </si>
  <si>
    <t>LICENTA SERVER</t>
  </si>
  <si>
    <t>WECO TMC SRL</t>
  </si>
  <si>
    <t>SERVICIU MEDICAL</t>
  </si>
  <si>
    <t>RASIROM SA</t>
  </si>
  <si>
    <t>SERVICII SISTEM COMPLEX SECURIT.</t>
  </si>
  <si>
    <t>BTM CORPORATE SECURITY SRL</t>
  </si>
  <si>
    <t>SERVICII SEDIU PAZA OSIM</t>
  </si>
  <si>
    <t>COMPANIA MUNICIPALA IMOBILIARA</t>
  </si>
  <si>
    <t xml:space="preserve">FOLOSINTA SPATIU NOIEMBRIE </t>
  </si>
  <si>
    <t>PERLA ECO CLIN SRL</t>
  </si>
  <si>
    <t xml:space="preserve">SERVICII CURATENIE SEDIU </t>
  </si>
  <si>
    <t>MEDA CONSULT SRL</t>
  </si>
  <si>
    <t>INCARCATOR LAPTOP</t>
  </si>
  <si>
    <t>2NET COMPUTER SRL</t>
  </si>
  <si>
    <t>LICENTA ADOBE ACROBAT DC</t>
  </si>
  <si>
    <t>ARCHIVIT SRL</t>
  </si>
  <si>
    <t>AMBALARE VANZARE CUTII</t>
  </si>
  <si>
    <t>XEROX ROMANIA SRL</t>
  </si>
  <si>
    <t xml:space="preserve">SERVICII MENTENANTA FOTOCOPIATOARE </t>
  </si>
  <si>
    <t>CENTRUL MEDICAL UNIREA SRL</t>
  </si>
  <si>
    <t>SERVICII MEDICINA MUNCII</t>
  </si>
  <si>
    <t>PROFESIONAL GLOBAL PRESS SRL</t>
  </si>
  <si>
    <t xml:space="preserve">TAXA ANUNT CONCURS </t>
  </si>
  <si>
    <t>MONITORUL OFICIAL RA</t>
  </si>
  <si>
    <t>SOFTESS 21 SRL</t>
  </si>
  <si>
    <t>LICENTA ZOOM MEETINGS</t>
  </si>
  <si>
    <t>REINTREGIRE CONT</t>
  </si>
  <si>
    <t>ADVANCETECH SRL</t>
  </si>
  <si>
    <t xml:space="preserve">MICROSOFT VISIO </t>
  </si>
  <si>
    <t>EMPO SYSTEMS SRL</t>
  </si>
  <si>
    <t>DEFLECTOR OPTIC DE FUM</t>
  </si>
  <si>
    <t>TORA DISTRIBUTION SYSTEM SRL</t>
  </si>
  <si>
    <t xml:space="preserve">BATERII STATIONARE </t>
  </si>
  <si>
    <t>ASCENSORUL SA</t>
  </si>
  <si>
    <t xml:space="preserve">SERVICII MENT.ASCENSOARE </t>
  </si>
  <si>
    <t>ENGIE ROMANIA SA</t>
  </si>
  <si>
    <t xml:space="preserve">CONSUM GAZE </t>
  </si>
  <si>
    <t>VODAFONE ROMANIA SA</t>
  </si>
  <si>
    <t>SERVICII ABONAM.INTERNET</t>
  </si>
  <si>
    <t>SERV.ABONAM.TELEF.MOBILA</t>
  </si>
  <si>
    <t>CLEANING INDUSTRY FRESH SRL</t>
  </si>
  <si>
    <t>SERVICII MUTARE MOBILIER</t>
  </si>
  <si>
    <t>OSIM</t>
  </si>
  <si>
    <t>RIDICAT NUMERAR</t>
  </si>
  <si>
    <t>INTENSEC RO SRL</t>
  </si>
  <si>
    <t>SERVICII CONSULTANTA PROT.DOC.CLASIF.</t>
  </si>
  <si>
    <t>ASIGURARI CASCO</t>
  </si>
  <si>
    <t>ABONAMENT TV</t>
  </si>
  <si>
    <t>CUMPANA 1993 SRL</t>
  </si>
  <si>
    <t>PACHET BIDOANE APA</t>
  </si>
  <si>
    <t>ROBOSTO LOGISTIK SRL</t>
  </si>
  <si>
    <t>SERV.MENT.SSM SI SU</t>
  </si>
  <si>
    <t>MONTORUL OFICIAL RA</t>
  </si>
  <si>
    <t>CRISTALSOFT SRL</t>
  </si>
  <si>
    <t xml:space="preserve">MENTENANTA SOFT CONTABILITATE </t>
  </si>
  <si>
    <t>DIRECTIA GEN.DE SALUBRITATE S3</t>
  </si>
  <si>
    <t>SERVICII INTERNET</t>
  </si>
  <si>
    <t xml:space="preserve">COL.SI TR.DESEURI MENAJERE </t>
  </si>
  <si>
    <t>SQUARE PARKING SRL</t>
  </si>
  <si>
    <t>ABONAMENT PARCARE</t>
  </si>
  <si>
    <t>MIDOCAR SRL</t>
  </si>
  <si>
    <t>INSPECTIE SERVICE AUTO</t>
  </si>
  <si>
    <t>SERVICII MENTENANTA SISTEM SECURITATE</t>
  </si>
  <si>
    <t>DIGITRONIX TECHNOLOGY SRL</t>
  </si>
  <si>
    <t>MONITOARE PHILIPS</t>
  </si>
  <si>
    <t xml:space="preserve">REZERVA ODORIZANT </t>
  </si>
  <si>
    <t>C.N.POSTA ROMANA SA</t>
  </si>
  <si>
    <t xml:space="preserve">ALIMENTARE MASINA DE FRANCAT </t>
  </si>
  <si>
    <t>TORNADO GOMAR TRADE SRL</t>
  </si>
  <si>
    <t>MONTAJ ANVELOPE</t>
  </si>
  <si>
    <t>CERTSIGN SA</t>
  </si>
  <si>
    <t>CERTIFICAT CALIFICAT</t>
  </si>
  <si>
    <t>CARTON CARTI DE VIZITA</t>
  </si>
  <si>
    <t>PRAMAC GENERATORS SRL</t>
  </si>
  <si>
    <t xml:space="preserve">SERVICII MENTENANTA GENERATOR </t>
  </si>
  <si>
    <t>A.D.I.SMART INSTAL SRL</t>
  </si>
  <si>
    <t>MAT.SI SERV.REPARATIE COLOANA APA</t>
  </si>
  <si>
    <t>DIF.IMPOZIT SALARII</t>
  </si>
  <si>
    <t>MIDA SOFT BUSINESS SRL</t>
  </si>
  <si>
    <t>ROLLER TRANSFER</t>
  </si>
  <si>
    <t>ENEL ENERGIE MUNTENIA SA</t>
  </si>
  <si>
    <t>CONSUM ENERGIE ELECTRICA</t>
  </si>
  <si>
    <t>ROMANIA TRAVEL PLUS SRL</t>
  </si>
  <si>
    <t>ANVELOPE CONTINENTAL</t>
  </si>
  <si>
    <t>MESACCO 3D SRL</t>
  </si>
  <si>
    <t>DEZINFECTIE PRIN NEBULIZARE</t>
  </si>
  <si>
    <t xml:space="preserve">FOLIE ADEZIVA </t>
  </si>
  <si>
    <t>CARTON IVORY</t>
  </si>
  <si>
    <t>CERTIFICAT SERVER</t>
  </si>
  <si>
    <t>EXPERT IT SRL</t>
  </si>
  <si>
    <t>APA NOVA BUCURESTI SA</t>
  </si>
  <si>
    <t>SERVICII APA</t>
  </si>
  <si>
    <t xml:space="preserve">LICENTA PREMIUM </t>
  </si>
  <si>
    <t>DIGISIGN SA</t>
  </si>
  <si>
    <t>SEMNATURA ELECTRONICA</t>
  </si>
  <si>
    <t>EXPERT TOTAL VENT SRL</t>
  </si>
  <si>
    <t>SERVICII MENTENANTA ECHIP.AER COND.</t>
  </si>
  <si>
    <t>PACHET PRODUSE</t>
  </si>
  <si>
    <t>SC WECO TMC SRL</t>
  </si>
  <si>
    <t>SERVICII SISTEME ELECTRICE</t>
  </si>
  <si>
    <t>RCS&amp;RDS</t>
  </si>
  <si>
    <t>ABONAMENT INTERNET</t>
  </si>
  <si>
    <t>DANTE INTERNATIONAL SA</t>
  </si>
  <si>
    <t>MEMORIE KINGSTON</t>
  </si>
  <si>
    <t>FOXX COLOR SRL</t>
  </si>
  <si>
    <t xml:space="preserve">TRODAT PRINTY </t>
  </si>
  <si>
    <t>SERVICII ASCENSOARE</t>
  </si>
  <si>
    <t>DHL INTERNATIONAL SA</t>
  </si>
  <si>
    <t xml:space="preserve">CURIERAT RAPID </t>
  </si>
  <si>
    <t>MARKETING CONCEPT SRL</t>
  </si>
  <si>
    <t>SPIRA METALICA</t>
  </si>
  <si>
    <t>VIVSTAR SRL</t>
  </si>
  <si>
    <t>SERV.MASURAT.SI VERIF.TIP PRAM</t>
  </si>
  <si>
    <t>BATERII UPS</t>
  </si>
  <si>
    <t>HDD EXTERN</t>
  </si>
  <si>
    <t>REPARATII AUTO</t>
  </si>
  <si>
    <t>TRANSFERURI IN STRAINATATE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</si>
</sst>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5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0" fontId="1" fillId="0" borderId="20" xfId="40" applyFont="1" applyBorder="1" applyAlignment="1">
      <alignment horizontal="center" vertical="center"/>
    </xf>
    <xf numFmtId="0" fontId="1" fillId="24" borderId="20" xfId="40" applyFont="1" applyFill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14" fontId="29" fillId="0" borderId="21" xfId="41" applyNumberFormat="1" applyFont="1" applyFill="1" applyBorder="1" applyAlignment="1">
      <alignment horizontal="center"/>
    </xf>
    <xf numFmtId="0" fontId="29" fillId="0" borderId="19" xfId="41" applyNumberFormat="1" applyFont="1" applyFill="1" applyBorder="1" applyAlignment="1">
      <alignment horizontal="center"/>
    </xf>
    <xf numFmtId="0" fontId="29" fillId="24" borderId="19" xfId="41" applyNumberFormat="1" applyFont="1" applyFill="1" applyBorder="1" applyAlignment="1">
      <alignment horizont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0" borderId="19" xfId="41" applyFont="1" applyFill="1" applyBorder="1" applyAlignment="1">
      <alignment horizontal="left" wrapText="1"/>
    </xf>
    <xf numFmtId="0" fontId="29" fillId="0" borderId="19" xfId="41" applyFont="1" applyFill="1" applyBorder="1" applyAlignment="1">
      <alignment horizontal="left"/>
    </xf>
    <xf numFmtId="0" fontId="29" fillId="24" borderId="19" xfId="41" applyFont="1" applyFill="1" applyBorder="1" applyAlignment="1">
      <alignment horizontal="left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I26" sqref="I26"/>
    </sheetView>
  </sheetViews>
  <sheetFormatPr defaultRowHeight="14.25" x14ac:dyDescent="0.2"/>
  <cols>
    <col min="1" max="1" width="11" style="12" customWidth="1"/>
    <col min="2" max="2" width="10.140625" style="12" customWidth="1"/>
    <col min="3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69</v>
      </c>
      <c r="B3" s="8"/>
      <c r="C3" s="8"/>
      <c r="D3" s="8"/>
      <c r="E3" s="31"/>
      <c r="F3" s="10"/>
    </row>
    <row r="4" spans="1:6" x14ac:dyDescent="0.2">
      <c r="A4" s="5" t="s">
        <v>5</v>
      </c>
      <c r="B4" s="1" t="s">
        <v>82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64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65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66">
        <v>207084</v>
      </c>
      <c r="E7" s="20" t="s">
        <v>23</v>
      </c>
      <c r="F7" s="27" t="s">
        <v>23</v>
      </c>
    </row>
    <row r="8" spans="1:6" ht="51" x14ac:dyDescent="0.2">
      <c r="A8" s="67" t="s">
        <v>39</v>
      </c>
      <c r="B8" s="19" t="s">
        <v>83</v>
      </c>
      <c r="C8" s="19">
        <v>9</v>
      </c>
      <c r="D8" s="117">
        <v>19550</v>
      </c>
      <c r="E8" s="20" t="s">
        <v>23</v>
      </c>
      <c r="F8" s="50" t="s">
        <v>73</v>
      </c>
    </row>
    <row r="9" spans="1:6" ht="47.25" customHeight="1" x14ac:dyDescent="0.2">
      <c r="A9" s="45" t="s">
        <v>38</v>
      </c>
      <c r="B9" s="19" t="s">
        <v>23</v>
      </c>
      <c r="C9" s="19" t="s">
        <v>23</v>
      </c>
      <c r="D9" s="66">
        <f>SUM(D8)</f>
        <v>19550</v>
      </c>
      <c r="E9" s="20" t="s">
        <v>23</v>
      </c>
      <c r="F9" s="27" t="s">
        <v>23</v>
      </c>
    </row>
    <row r="10" spans="1:6" ht="15" thickBot="1" x14ac:dyDescent="0.25">
      <c r="A10" s="68" t="s">
        <v>23</v>
      </c>
      <c r="B10" s="33" t="s">
        <v>23</v>
      </c>
      <c r="C10" s="33" t="s">
        <v>23</v>
      </c>
      <c r="D10" s="69" t="s">
        <v>23</v>
      </c>
      <c r="E10" s="70">
        <f>SUM(D9)+D7</f>
        <v>226634</v>
      </c>
      <c r="F10" s="71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view="pageLayout" topLeftCell="A43" zoomScaleNormal="100" workbookViewId="0">
      <selection activeCell="D158" sqref="D158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5" t="s">
        <v>5</v>
      </c>
      <c r="B5" s="1" t="s">
        <v>84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3" t="s">
        <v>23</v>
      </c>
      <c r="B7" s="54" t="s">
        <v>6</v>
      </c>
      <c r="C7" s="54" t="s">
        <v>7</v>
      </c>
      <c r="D7" s="54" t="s">
        <v>8</v>
      </c>
      <c r="E7" s="55" t="s">
        <v>3</v>
      </c>
      <c r="F7" s="56" t="s">
        <v>29</v>
      </c>
    </row>
    <row r="8" spans="1:6" x14ac:dyDescent="0.2">
      <c r="A8" s="46" t="s">
        <v>9</v>
      </c>
      <c r="B8" s="57" t="s">
        <v>23</v>
      </c>
      <c r="C8" s="57" t="s">
        <v>23</v>
      </c>
      <c r="D8" s="135">
        <v>12636140</v>
      </c>
      <c r="E8" s="40" t="s">
        <v>23</v>
      </c>
      <c r="F8" s="58" t="s">
        <v>23</v>
      </c>
    </row>
    <row r="9" spans="1:6" ht="25.5" x14ac:dyDescent="0.2">
      <c r="A9" s="127" t="s">
        <v>10</v>
      </c>
      <c r="B9" s="19" t="s">
        <v>85</v>
      </c>
      <c r="C9" s="19">
        <v>9</v>
      </c>
      <c r="D9" s="125">
        <v>549023</v>
      </c>
      <c r="E9" s="20" t="s">
        <v>23</v>
      </c>
      <c r="F9" s="50" t="s">
        <v>72</v>
      </c>
    </row>
    <row r="10" spans="1:6" ht="25.5" x14ac:dyDescent="0.2">
      <c r="A10" s="127" t="s">
        <v>23</v>
      </c>
      <c r="B10" s="19" t="s">
        <v>85</v>
      </c>
      <c r="C10" s="19">
        <v>9</v>
      </c>
      <c r="D10" s="125">
        <v>147585</v>
      </c>
      <c r="E10" s="20" t="s">
        <v>23</v>
      </c>
      <c r="F10" s="50" t="s">
        <v>72</v>
      </c>
    </row>
    <row r="11" spans="1:6" ht="25.5" x14ac:dyDescent="0.2">
      <c r="A11" s="127" t="s">
        <v>23</v>
      </c>
      <c r="B11" s="19" t="s">
        <v>85</v>
      </c>
      <c r="C11" s="19">
        <v>9</v>
      </c>
      <c r="D11" s="125">
        <v>3536</v>
      </c>
      <c r="E11" s="20" t="s">
        <v>23</v>
      </c>
      <c r="F11" s="50" t="s">
        <v>48</v>
      </c>
    </row>
    <row r="12" spans="1:6" ht="25.5" x14ac:dyDescent="0.2">
      <c r="A12" s="127" t="s">
        <v>23</v>
      </c>
      <c r="B12" s="19" t="s">
        <v>85</v>
      </c>
      <c r="C12" s="19">
        <v>9</v>
      </c>
      <c r="D12" s="125">
        <v>2111</v>
      </c>
      <c r="E12" s="20" t="s">
        <v>23</v>
      </c>
      <c r="F12" s="50" t="s">
        <v>36</v>
      </c>
    </row>
    <row r="13" spans="1:6" ht="25.5" x14ac:dyDescent="0.2">
      <c r="A13" s="127"/>
      <c r="B13" s="19" t="s">
        <v>85</v>
      </c>
      <c r="C13" s="19">
        <v>9</v>
      </c>
      <c r="D13" s="125">
        <v>2898</v>
      </c>
      <c r="E13" s="20"/>
      <c r="F13" s="50" t="s">
        <v>36</v>
      </c>
    </row>
    <row r="14" spans="1:6" ht="25.5" x14ac:dyDescent="0.2">
      <c r="A14" s="127"/>
      <c r="B14" s="19" t="s">
        <v>85</v>
      </c>
      <c r="C14" s="19">
        <v>9</v>
      </c>
      <c r="D14" s="125">
        <v>3631</v>
      </c>
      <c r="E14" s="20"/>
      <c r="F14" s="50" t="s">
        <v>36</v>
      </c>
    </row>
    <row r="15" spans="1:6" ht="25.5" x14ac:dyDescent="0.2">
      <c r="A15" s="127" t="s">
        <v>23</v>
      </c>
      <c r="B15" s="19" t="s">
        <v>85</v>
      </c>
      <c r="C15" s="19">
        <v>9</v>
      </c>
      <c r="D15" s="125">
        <v>4495</v>
      </c>
      <c r="E15" s="20" t="s">
        <v>23</v>
      </c>
      <c r="F15" s="50" t="s">
        <v>48</v>
      </c>
    </row>
    <row r="16" spans="1:6" ht="25.5" x14ac:dyDescent="0.2">
      <c r="A16" s="127" t="s">
        <v>23</v>
      </c>
      <c r="B16" s="19" t="s">
        <v>85</v>
      </c>
      <c r="C16" s="19">
        <v>9</v>
      </c>
      <c r="D16" s="125">
        <v>2103</v>
      </c>
      <c r="E16" s="20" t="s">
        <v>23</v>
      </c>
      <c r="F16" s="50" t="s">
        <v>48</v>
      </c>
    </row>
    <row r="17" spans="1:6" ht="25.5" x14ac:dyDescent="0.2">
      <c r="A17" s="127" t="s">
        <v>23</v>
      </c>
      <c r="B17" s="19" t="s">
        <v>85</v>
      </c>
      <c r="C17" s="19">
        <v>9</v>
      </c>
      <c r="D17" s="125">
        <v>2854</v>
      </c>
      <c r="E17" s="20" t="s">
        <v>23</v>
      </c>
      <c r="F17" s="50" t="s">
        <v>36</v>
      </c>
    </row>
    <row r="18" spans="1:6" x14ac:dyDescent="0.2">
      <c r="A18" s="127"/>
      <c r="B18" s="19" t="s">
        <v>85</v>
      </c>
      <c r="C18" s="19">
        <v>9</v>
      </c>
      <c r="D18" s="125">
        <v>2403</v>
      </c>
      <c r="E18" s="20"/>
      <c r="F18" s="50" t="s">
        <v>76</v>
      </c>
    </row>
    <row r="19" spans="1:6" x14ac:dyDescent="0.2">
      <c r="A19" s="127" t="s">
        <v>23</v>
      </c>
      <c r="B19" s="19" t="s">
        <v>85</v>
      </c>
      <c r="C19" s="19">
        <v>9</v>
      </c>
      <c r="D19" s="125">
        <v>200</v>
      </c>
      <c r="E19" s="20" t="s">
        <v>23</v>
      </c>
      <c r="F19" s="128" t="s">
        <v>64</v>
      </c>
    </row>
    <row r="20" spans="1:6" x14ac:dyDescent="0.2">
      <c r="A20" s="127"/>
      <c r="B20" s="19" t="s">
        <v>85</v>
      </c>
      <c r="C20" s="19">
        <v>9</v>
      </c>
      <c r="D20" s="125">
        <v>1685</v>
      </c>
      <c r="E20" s="20"/>
      <c r="F20" s="128" t="s">
        <v>65</v>
      </c>
    </row>
    <row r="21" spans="1:6" x14ac:dyDescent="0.2">
      <c r="A21" s="127"/>
      <c r="B21" s="19" t="s">
        <v>85</v>
      </c>
      <c r="C21" s="19">
        <v>9</v>
      </c>
      <c r="D21" s="125">
        <v>1501</v>
      </c>
      <c r="E21" s="20"/>
      <c r="F21" s="128" t="s">
        <v>65</v>
      </c>
    </row>
    <row r="22" spans="1:6" x14ac:dyDescent="0.2">
      <c r="A22" s="127"/>
      <c r="B22" s="19" t="s">
        <v>85</v>
      </c>
      <c r="C22" s="19">
        <v>9</v>
      </c>
      <c r="D22" s="125">
        <v>1501</v>
      </c>
      <c r="E22" s="20" t="s">
        <v>23</v>
      </c>
      <c r="F22" s="128" t="s">
        <v>65</v>
      </c>
    </row>
    <row r="23" spans="1:6" x14ac:dyDescent="0.2">
      <c r="A23" s="127"/>
      <c r="B23" s="19" t="s">
        <v>85</v>
      </c>
      <c r="C23" s="19">
        <v>9</v>
      </c>
      <c r="D23" s="125">
        <v>3245</v>
      </c>
      <c r="E23" s="20" t="s">
        <v>23</v>
      </c>
      <c r="F23" s="128" t="s">
        <v>65</v>
      </c>
    </row>
    <row r="24" spans="1:6" x14ac:dyDescent="0.2">
      <c r="A24" s="127"/>
      <c r="B24" s="19" t="s">
        <v>85</v>
      </c>
      <c r="C24" s="19">
        <v>9</v>
      </c>
      <c r="D24" s="125">
        <v>1622</v>
      </c>
      <c r="E24" s="20"/>
      <c r="F24" s="128" t="s">
        <v>65</v>
      </c>
    </row>
    <row r="25" spans="1:6" x14ac:dyDescent="0.2">
      <c r="A25" s="127"/>
      <c r="B25" s="19" t="s">
        <v>85</v>
      </c>
      <c r="C25" s="19">
        <v>9</v>
      </c>
      <c r="D25" s="125">
        <v>1501</v>
      </c>
      <c r="E25" s="20"/>
      <c r="F25" s="128" t="s">
        <v>65</v>
      </c>
    </row>
    <row r="26" spans="1:6" x14ac:dyDescent="0.2">
      <c r="A26" s="127"/>
      <c r="B26" s="19" t="s">
        <v>85</v>
      </c>
      <c r="C26" s="19">
        <v>9</v>
      </c>
      <c r="D26" s="125">
        <v>1501</v>
      </c>
      <c r="E26" s="20"/>
      <c r="F26" s="128" t="s">
        <v>65</v>
      </c>
    </row>
    <row r="27" spans="1:6" x14ac:dyDescent="0.2">
      <c r="A27" s="127"/>
      <c r="B27" s="19" t="s">
        <v>85</v>
      </c>
      <c r="C27" s="19">
        <v>9</v>
      </c>
      <c r="D27" s="125">
        <v>1510</v>
      </c>
      <c r="E27" s="20"/>
      <c r="F27" s="128" t="s">
        <v>65</v>
      </c>
    </row>
    <row r="28" spans="1:6" x14ac:dyDescent="0.2">
      <c r="A28" s="127" t="s">
        <v>23</v>
      </c>
      <c r="B28" s="19" t="s">
        <v>85</v>
      </c>
      <c r="C28" s="19">
        <v>9</v>
      </c>
      <c r="D28" s="125">
        <v>2696</v>
      </c>
      <c r="E28" s="20" t="s">
        <v>23</v>
      </c>
      <c r="F28" s="128" t="s">
        <v>30</v>
      </c>
    </row>
    <row r="29" spans="1:6" ht="25.5" x14ac:dyDescent="0.2">
      <c r="A29" s="127" t="s">
        <v>23</v>
      </c>
      <c r="B29" s="19" t="s">
        <v>85</v>
      </c>
      <c r="C29" s="19">
        <v>9</v>
      </c>
      <c r="D29" s="125">
        <v>2935</v>
      </c>
      <c r="E29" s="20" t="s">
        <v>23</v>
      </c>
      <c r="F29" s="128" t="s">
        <v>36</v>
      </c>
    </row>
    <row r="30" spans="1:6" ht="25.5" x14ac:dyDescent="0.2">
      <c r="A30" s="127" t="s">
        <v>23</v>
      </c>
      <c r="B30" s="19" t="s">
        <v>85</v>
      </c>
      <c r="C30" s="19">
        <v>9</v>
      </c>
      <c r="D30" s="125">
        <v>3536</v>
      </c>
      <c r="E30" s="20" t="s">
        <v>23</v>
      </c>
      <c r="F30" s="128" t="s">
        <v>36</v>
      </c>
    </row>
    <row r="31" spans="1:6" ht="25.5" x14ac:dyDescent="0.2">
      <c r="A31" s="127"/>
      <c r="B31" s="19" t="s">
        <v>85</v>
      </c>
      <c r="C31" s="19">
        <v>9</v>
      </c>
      <c r="D31" s="125">
        <v>3703</v>
      </c>
      <c r="E31" s="20"/>
      <c r="F31" s="128" t="s">
        <v>36</v>
      </c>
    </row>
    <row r="32" spans="1:6" ht="25.5" x14ac:dyDescent="0.2">
      <c r="A32" s="127"/>
      <c r="B32" s="19" t="s">
        <v>85</v>
      </c>
      <c r="C32" s="19">
        <v>9</v>
      </c>
      <c r="D32" s="125">
        <v>2234</v>
      </c>
      <c r="E32" s="20" t="s">
        <v>23</v>
      </c>
      <c r="F32" s="128" t="s">
        <v>36</v>
      </c>
    </row>
    <row r="33" spans="1:15" ht="25.5" x14ac:dyDescent="0.2">
      <c r="A33" s="127" t="s">
        <v>23</v>
      </c>
      <c r="B33" s="19" t="s">
        <v>85</v>
      </c>
      <c r="C33" s="19">
        <v>9</v>
      </c>
      <c r="D33" s="125">
        <v>2858</v>
      </c>
      <c r="E33" s="20" t="s">
        <v>23</v>
      </c>
      <c r="F33" s="128" t="s">
        <v>36</v>
      </c>
    </row>
    <row r="34" spans="1:15" x14ac:dyDescent="0.2">
      <c r="A34" s="127"/>
      <c r="B34" s="19" t="s">
        <v>85</v>
      </c>
      <c r="C34" s="19">
        <v>9</v>
      </c>
      <c r="D34" s="125">
        <v>150</v>
      </c>
      <c r="E34" s="20"/>
      <c r="F34" s="128" t="s">
        <v>66</v>
      </c>
    </row>
    <row r="35" spans="1:15" x14ac:dyDescent="0.2">
      <c r="A35" s="127"/>
      <c r="B35" s="19" t="s">
        <v>85</v>
      </c>
      <c r="C35" s="19">
        <v>9</v>
      </c>
      <c r="D35" s="125">
        <v>150</v>
      </c>
      <c r="E35" s="20"/>
      <c r="F35" s="128" t="s">
        <v>66</v>
      </c>
      <c r="H35" s="29"/>
      <c r="J35" s="30"/>
    </row>
    <row r="36" spans="1:15" x14ac:dyDescent="0.2">
      <c r="A36" s="127" t="s">
        <v>23</v>
      </c>
      <c r="B36" s="19" t="s">
        <v>85</v>
      </c>
      <c r="C36" s="19">
        <v>9</v>
      </c>
      <c r="D36" s="125">
        <v>150</v>
      </c>
      <c r="E36" s="20" t="s">
        <v>23</v>
      </c>
      <c r="F36" s="50" t="s">
        <v>66</v>
      </c>
      <c r="H36" s="30"/>
    </row>
    <row r="37" spans="1:15" x14ac:dyDescent="0.2">
      <c r="A37" s="127" t="s">
        <v>23</v>
      </c>
      <c r="B37" s="19" t="s">
        <v>85</v>
      </c>
      <c r="C37" s="19">
        <v>9</v>
      </c>
      <c r="D37" s="125">
        <v>150</v>
      </c>
      <c r="E37" s="20" t="s">
        <v>23</v>
      </c>
      <c r="F37" s="50" t="s">
        <v>66</v>
      </c>
    </row>
    <row r="38" spans="1:15" x14ac:dyDescent="0.2">
      <c r="A38" s="127"/>
      <c r="B38" s="19" t="s">
        <v>85</v>
      </c>
      <c r="C38" s="19">
        <v>9</v>
      </c>
      <c r="D38" s="125">
        <v>88854</v>
      </c>
      <c r="E38" s="20"/>
      <c r="F38" s="50" t="s">
        <v>31</v>
      </c>
    </row>
    <row r="39" spans="1:15" ht="25.5" x14ac:dyDescent="0.2">
      <c r="A39" s="127"/>
      <c r="B39" s="19" t="s">
        <v>85</v>
      </c>
      <c r="C39" s="19">
        <v>9</v>
      </c>
      <c r="D39" s="125">
        <v>466971</v>
      </c>
      <c r="E39" s="20"/>
      <c r="F39" s="50" t="s">
        <v>32</v>
      </c>
      <c r="N39" s="30"/>
      <c r="O39" s="30"/>
    </row>
    <row r="40" spans="1:15" ht="25.5" x14ac:dyDescent="0.2">
      <c r="A40" s="127"/>
      <c r="B40" s="19" t="s">
        <v>85</v>
      </c>
      <c r="C40" s="19">
        <v>9</v>
      </c>
      <c r="D40" s="125">
        <v>3717</v>
      </c>
      <c r="E40" s="20"/>
      <c r="F40" s="50" t="s">
        <v>36</v>
      </c>
      <c r="N40" s="30"/>
      <c r="O40" s="30"/>
    </row>
    <row r="41" spans="1:15" ht="25.5" x14ac:dyDescent="0.2">
      <c r="A41" s="127"/>
      <c r="B41" s="19" t="s">
        <v>85</v>
      </c>
      <c r="C41" s="19">
        <v>9</v>
      </c>
      <c r="D41" s="125">
        <v>3389</v>
      </c>
      <c r="E41" s="20"/>
      <c r="F41" s="50" t="s">
        <v>36</v>
      </c>
      <c r="N41" s="30"/>
      <c r="O41" s="30"/>
    </row>
    <row r="42" spans="1:15" ht="25.5" x14ac:dyDescent="0.2">
      <c r="A42" s="127"/>
      <c r="B42" s="19" t="s">
        <v>85</v>
      </c>
      <c r="C42" s="19">
        <v>9</v>
      </c>
      <c r="D42" s="125">
        <v>3423</v>
      </c>
      <c r="E42" s="20"/>
      <c r="F42" s="50" t="s">
        <v>36</v>
      </c>
      <c r="N42" s="30"/>
      <c r="O42" s="30"/>
    </row>
    <row r="43" spans="1:15" ht="25.5" x14ac:dyDescent="0.2">
      <c r="A43" s="127"/>
      <c r="B43" s="19" t="s">
        <v>85</v>
      </c>
      <c r="C43" s="19">
        <v>9</v>
      </c>
      <c r="D43" s="125">
        <v>6664</v>
      </c>
      <c r="E43" s="20"/>
      <c r="F43" s="50" t="s">
        <v>36</v>
      </c>
    </row>
    <row r="44" spans="1:15" ht="25.5" x14ac:dyDescent="0.2">
      <c r="A44" s="127"/>
      <c r="B44" s="19" t="s">
        <v>85</v>
      </c>
      <c r="C44" s="19">
        <v>9</v>
      </c>
      <c r="D44" s="125">
        <v>3358</v>
      </c>
      <c r="E44" s="20"/>
      <c r="F44" s="50" t="s">
        <v>36</v>
      </c>
    </row>
    <row r="45" spans="1:15" ht="25.5" x14ac:dyDescent="0.2">
      <c r="A45" s="127"/>
      <c r="B45" s="19" t="s">
        <v>85</v>
      </c>
      <c r="C45" s="19">
        <v>9</v>
      </c>
      <c r="D45" s="125">
        <v>3880</v>
      </c>
      <c r="E45" s="20"/>
      <c r="F45" s="50" t="s">
        <v>36</v>
      </c>
    </row>
    <row r="46" spans="1:15" ht="25.5" x14ac:dyDescent="0.2">
      <c r="A46" s="127"/>
      <c r="B46" s="19" t="s">
        <v>85</v>
      </c>
      <c r="C46" s="19">
        <v>9</v>
      </c>
      <c r="D46" s="125">
        <v>3389</v>
      </c>
      <c r="E46" s="20"/>
      <c r="F46" s="50" t="s">
        <v>36</v>
      </c>
    </row>
    <row r="47" spans="1:15" ht="25.5" x14ac:dyDescent="0.2">
      <c r="A47" s="127"/>
      <c r="B47" s="19" t="s">
        <v>85</v>
      </c>
      <c r="C47" s="19">
        <v>9</v>
      </c>
      <c r="D47" s="125">
        <v>4507</v>
      </c>
      <c r="E47" s="20"/>
      <c r="F47" s="50" t="s">
        <v>36</v>
      </c>
    </row>
    <row r="48" spans="1:15" ht="25.5" x14ac:dyDescent="0.2">
      <c r="A48" s="127"/>
      <c r="B48" s="19" t="s">
        <v>85</v>
      </c>
      <c r="C48" s="19">
        <v>9</v>
      </c>
      <c r="D48" s="125">
        <v>3562</v>
      </c>
      <c r="E48" s="20"/>
      <c r="F48" s="50" t="s">
        <v>36</v>
      </c>
    </row>
    <row r="49" spans="1:6" ht="25.5" x14ac:dyDescent="0.2">
      <c r="A49" s="127"/>
      <c r="B49" s="19" t="s">
        <v>85</v>
      </c>
      <c r="C49" s="19">
        <v>9</v>
      </c>
      <c r="D49" s="125">
        <v>2854</v>
      </c>
      <c r="E49" s="20"/>
      <c r="F49" s="50" t="s">
        <v>36</v>
      </c>
    </row>
    <row r="50" spans="1:6" ht="25.5" x14ac:dyDescent="0.2">
      <c r="A50" s="127"/>
      <c r="B50" s="19" t="s">
        <v>85</v>
      </c>
      <c r="C50" s="19">
        <v>9</v>
      </c>
      <c r="D50" s="125">
        <v>3562</v>
      </c>
      <c r="E50" s="20"/>
      <c r="F50" s="50" t="s">
        <v>36</v>
      </c>
    </row>
    <row r="51" spans="1:6" ht="25.5" x14ac:dyDescent="0.2">
      <c r="A51" s="127"/>
      <c r="B51" s="19" t="s">
        <v>85</v>
      </c>
      <c r="C51" s="19">
        <v>9</v>
      </c>
      <c r="D51" s="125">
        <v>3226</v>
      </c>
      <c r="E51" s="20"/>
      <c r="F51" s="50" t="s">
        <v>36</v>
      </c>
    </row>
    <row r="52" spans="1:6" ht="25.5" x14ac:dyDescent="0.2">
      <c r="A52" s="127"/>
      <c r="B52" s="19" t="s">
        <v>85</v>
      </c>
      <c r="C52" s="19">
        <v>9</v>
      </c>
      <c r="D52" s="125">
        <v>2890</v>
      </c>
      <c r="E52" s="20"/>
      <c r="F52" s="50" t="s">
        <v>36</v>
      </c>
    </row>
    <row r="53" spans="1:6" ht="25.5" x14ac:dyDescent="0.2">
      <c r="A53" s="127"/>
      <c r="B53" s="19" t="s">
        <v>85</v>
      </c>
      <c r="C53" s="19">
        <v>9</v>
      </c>
      <c r="D53" s="125">
        <v>3673</v>
      </c>
      <c r="E53" s="20"/>
      <c r="F53" s="50" t="s">
        <v>36</v>
      </c>
    </row>
    <row r="54" spans="1:6" ht="25.5" x14ac:dyDescent="0.2">
      <c r="A54" s="127"/>
      <c r="B54" s="19" t="s">
        <v>85</v>
      </c>
      <c r="C54" s="19">
        <v>9</v>
      </c>
      <c r="D54" s="125">
        <v>3316</v>
      </c>
      <c r="E54" s="20"/>
      <c r="F54" s="50" t="s">
        <v>36</v>
      </c>
    </row>
    <row r="55" spans="1:6" ht="25.5" x14ac:dyDescent="0.2">
      <c r="A55" s="127"/>
      <c r="B55" s="19" t="s">
        <v>85</v>
      </c>
      <c r="C55" s="19">
        <v>19</v>
      </c>
      <c r="D55" s="125">
        <v>809</v>
      </c>
      <c r="E55" s="20"/>
      <c r="F55" s="50" t="s">
        <v>72</v>
      </c>
    </row>
    <row r="56" spans="1:6" x14ac:dyDescent="0.2">
      <c r="A56" s="127"/>
      <c r="B56" s="19" t="s">
        <v>85</v>
      </c>
      <c r="C56" s="19">
        <v>19</v>
      </c>
      <c r="D56" s="125">
        <v>2</v>
      </c>
      <c r="E56" s="20"/>
      <c r="F56" s="50" t="s">
        <v>30</v>
      </c>
    </row>
    <row r="57" spans="1:6" x14ac:dyDescent="0.2">
      <c r="A57" s="127"/>
      <c r="B57" s="19" t="s">
        <v>85</v>
      </c>
      <c r="C57" s="19">
        <v>19</v>
      </c>
      <c r="D57" s="125">
        <v>453</v>
      </c>
      <c r="E57" s="20"/>
      <c r="F57" s="50" t="s">
        <v>195</v>
      </c>
    </row>
    <row r="58" spans="1:6" ht="25.5" x14ac:dyDescent="0.2">
      <c r="A58" s="127"/>
      <c r="B58" s="19" t="s">
        <v>85</v>
      </c>
      <c r="C58" s="19">
        <v>19</v>
      </c>
      <c r="D58" s="125">
        <v>3255</v>
      </c>
      <c r="E58" s="20"/>
      <c r="F58" s="50" t="s">
        <v>72</v>
      </c>
    </row>
    <row r="59" spans="1:6" x14ac:dyDescent="0.2">
      <c r="A59" s="127"/>
      <c r="B59" s="19" t="s">
        <v>85</v>
      </c>
      <c r="C59" s="19">
        <v>5</v>
      </c>
      <c r="D59" s="125">
        <v>-35</v>
      </c>
      <c r="E59" s="20"/>
      <c r="F59" s="50" t="s">
        <v>144</v>
      </c>
    </row>
    <row r="60" spans="1:6" x14ac:dyDescent="0.2">
      <c r="A60" s="74" t="s">
        <v>11</v>
      </c>
      <c r="B60" s="19"/>
      <c r="C60" s="19"/>
      <c r="D60" s="22">
        <f>SUM(D9:D59)</f>
        <v>1369186</v>
      </c>
      <c r="E60" s="20" t="s">
        <v>23</v>
      </c>
      <c r="F60" s="27" t="s">
        <v>23</v>
      </c>
    </row>
    <row r="61" spans="1:6" x14ac:dyDescent="0.2">
      <c r="A61" s="25" t="s">
        <v>23</v>
      </c>
      <c r="B61" s="19"/>
      <c r="C61" s="19"/>
      <c r="D61" s="19" t="s">
        <v>23</v>
      </c>
      <c r="E61" s="20">
        <f>SUM(D60)+D8</f>
        <v>14005326</v>
      </c>
      <c r="F61" s="27" t="s">
        <v>23</v>
      </c>
    </row>
    <row r="62" spans="1:6" ht="28.5" customHeight="1" x14ac:dyDescent="0.2">
      <c r="A62" s="111" t="s">
        <v>44</v>
      </c>
      <c r="B62" s="19" t="s">
        <v>23</v>
      </c>
      <c r="C62" s="19" t="s">
        <v>23</v>
      </c>
      <c r="D62" s="49">
        <v>618946</v>
      </c>
      <c r="E62" s="20" t="s">
        <v>23</v>
      </c>
      <c r="F62" s="27" t="s">
        <v>23</v>
      </c>
    </row>
    <row r="63" spans="1:6" x14ac:dyDescent="0.2">
      <c r="A63" s="95" t="s">
        <v>45</v>
      </c>
      <c r="B63" s="19" t="s">
        <v>85</v>
      </c>
      <c r="C63" s="76">
        <v>9</v>
      </c>
      <c r="D63" s="117">
        <v>4068</v>
      </c>
      <c r="E63" s="77" t="s">
        <v>23</v>
      </c>
      <c r="F63" s="150" t="s">
        <v>31</v>
      </c>
    </row>
    <row r="64" spans="1:6" ht="25.5" x14ac:dyDescent="0.2">
      <c r="A64" s="96" t="s">
        <v>23</v>
      </c>
      <c r="B64" s="19" t="s">
        <v>85</v>
      </c>
      <c r="C64" s="76">
        <v>9</v>
      </c>
      <c r="D64" s="117">
        <v>21572</v>
      </c>
      <c r="E64" s="77" t="s">
        <v>23</v>
      </c>
      <c r="F64" s="109" t="s">
        <v>32</v>
      </c>
    </row>
    <row r="65" spans="1:6" ht="25.5" x14ac:dyDescent="0.2">
      <c r="A65" s="96" t="s">
        <v>23</v>
      </c>
      <c r="B65" s="19" t="s">
        <v>85</v>
      </c>
      <c r="C65" s="76">
        <v>9</v>
      </c>
      <c r="D65" s="117">
        <v>25573</v>
      </c>
      <c r="E65" s="77" t="s">
        <v>23</v>
      </c>
      <c r="F65" s="82" t="s">
        <v>71</v>
      </c>
    </row>
    <row r="66" spans="1:6" ht="25.5" x14ac:dyDescent="0.2">
      <c r="A66" s="96" t="s">
        <v>23</v>
      </c>
      <c r="B66" s="19" t="s">
        <v>85</v>
      </c>
      <c r="C66" s="76">
        <v>9</v>
      </c>
      <c r="D66" s="117">
        <v>5477</v>
      </c>
      <c r="E66" s="77" t="s">
        <v>23</v>
      </c>
      <c r="F66" s="82" t="s">
        <v>71</v>
      </c>
    </row>
    <row r="67" spans="1:6" ht="25.5" x14ac:dyDescent="0.2">
      <c r="A67" s="96"/>
      <c r="B67" s="19" t="s">
        <v>85</v>
      </c>
      <c r="C67" s="76">
        <v>9</v>
      </c>
      <c r="D67" s="117">
        <v>202</v>
      </c>
      <c r="E67" s="77"/>
      <c r="F67" s="82" t="s">
        <v>36</v>
      </c>
    </row>
    <row r="68" spans="1:6" ht="25.5" x14ac:dyDescent="0.2">
      <c r="A68" s="96" t="s">
        <v>23</v>
      </c>
      <c r="B68" s="19" t="s">
        <v>85</v>
      </c>
      <c r="C68" s="76">
        <v>9</v>
      </c>
      <c r="D68" s="117">
        <v>192</v>
      </c>
      <c r="E68" s="77" t="s">
        <v>23</v>
      </c>
      <c r="F68" s="82" t="s">
        <v>36</v>
      </c>
    </row>
    <row r="69" spans="1:6" ht="25.5" x14ac:dyDescent="0.2">
      <c r="A69" s="96" t="s">
        <v>23</v>
      </c>
      <c r="B69" s="19" t="s">
        <v>85</v>
      </c>
      <c r="C69" s="76">
        <v>9</v>
      </c>
      <c r="D69" s="117">
        <v>172</v>
      </c>
      <c r="E69" s="77" t="s">
        <v>23</v>
      </c>
      <c r="F69" s="82" t="s">
        <v>36</v>
      </c>
    </row>
    <row r="70" spans="1:6" ht="25.5" x14ac:dyDescent="0.2">
      <c r="A70" s="96"/>
      <c r="B70" s="19" t="s">
        <v>85</v>
      </c>
      <c r="C70" s="76">
        <v>9</v>
      </c>
      <c r="D70" s="117">
        <v>184</v>
      </c>
      <c r="E70" s="77"/>
      <c r="F70" s="82" t="s">
        <v>36</v>
      </c>
    </row>
    <row r="71" spans="1:6" ht="25.5" x14ac:dyDescent="0.2">
      <c r="A71" s="96"/>
      <c r="B71" s="19" t="s">
        <v>85</v>
      </c>
      <c r="C71" s="76">
        <v>9</v>
      </c>
      <c r="D71" s="117">
        <v>192</v>
      </c>
      <c r="E71" s="77"/>
      <c r="F71" s="82" t="s">
        <v>36</v>
      </c>
    </row>
    <row r="72" spans="1:6" ht="25.5" x14ac:dyDescent="0.2">
      <c r="A72" s="96"/>
      <c r="B72" s="19" t="s">
        <v>85</v>
      </c>
      <c r="C72" s="76">
        <v>9</v>
      </c>
      <c r="D72" s="117">
        <v>170</v>
      </c>
      <c r="E72" s="77"/>
      <c r="F72" s="82" t="s">
        <v>36</v>
      </c>
    </row>
    <row r="73" spans="1:6" ht="25.5" x14ac:dyDescent="0.2">
      <c r="A73" s="96"/>
      <c r="B73" s="19" t="s">
        <v>85</v>
      </c>
      <c r="C73" s="76">
        <v>9</v>
      </c>
      <c r="D73" s="117">
        <v>202</v>
      </c>
      <c r="E73" s="77"/>
      <c r="F73" s="82" t="s">
        <v>36</v>
      </c>
    </row>
    <row r="74" spans="1:6" ht="25.5" x14ac:dyDescent="0.2">
      <c r="A74" s="96"/>
      <c r="B74" s="19" t="s">
        <v>85</v>
      </c>
      <c r="C74" s="76">
        <v>9</v>
      </c>
      <c r="D74" s="117">
        <v>175</v>
      </c>
      <c r="E74" s="77"/>
      <c r="F74" s="82" t="s">
        <v>36</v>
      </c>
    </row>
    <row r="75" spans="1:6" ht="25.5" x14ac:dyDescent="0.2">
      <c r="A75" s="96"/>
      <c r="B75" s="19" t="s">
        <v>85</v>
      </c>
      <c r="C75" s="76">
        <v>9</v>
      </c>
      <c r="D75" s="117">
        <v>202</v>
      </c>
      <c r="E75" s="77"/>
      <c r="F75" s="82" t="s">
        <v>36</v>
      </c>
    </row>
    <row r="76" spans="1:6" ht="25.5" x14ac:dyDescent="0.2">
      <c r="A76" s="96"/>
      <c r="B76" s="19" t="s">
        <v>85</v>
      </c>
      <c r="C76" s="76">
        <v>9</v>
      </c>
      <c r="D76" s="117">
        <v>183</v>
      </c>
      <c r="E76" s="77"/>
      <c r="F76" s="82" t="s">
        <v>36</v>
      </c>
    </row>
    <row r="77" spans="1:6" ht="25.5" x14ac:dyDescent="0.2">
      <c r="A77" s="96"/>
      <c r="B77" s="19" t="s">
        <v>85</v>
      </c>
      <c r="C77" s="76">
        <v>9</v>
      </c>
      <c r="D77" s="117">
        <v>202</v>
      </c>
      <c r="E77" s="77"/>
      <c r="F77" s="82" t="s">
        <v>36</v>
      </c>
    </row>
    <row r="78" spans="1:6" ht="25.5" x14ac:dyDescent="0.2">
      <c r="A78" s="96"/>
      <c r="B78" s="19" t="s">
        <v>85</v>
      </c>
      <c r="C78" s="76">
        <v>9</v>
      </c>
      <c r="D78" s="117">
        <v>192</v>
      </c>
      <c r="E78" s="77"/>
      <c r="F78" s="82" t="s">
        <v>36</v>
      </c>
    </row>
    <row r="79" spans="1:6" ht="25.5" x14ac:dyDescent="0.2">
      <c r="A79" s="96"/>
      <c r="B79" s="19" t="s">
        <v>85</v>
      </c>
      <c r="C79" s="76">
        <v>9</v>
      </c>
      <c r="D79" s="117">
        <v>154</v>
      </c>
      <c r="E79" s="77"/>
      <c r="F79" s="82" t="s">
        <v>36</v>
      </c>
    </row>
    <row r="80" spans="1:6" ht="25.5" x14ac:dyDescent="0.2">
      <c r="A80" s="96"/>
      <c r="B80" s="19" t="s">
        <v>85</v>
      </c>
      <c r="C80" s="76">
        <v>9</v>
      </c>
      <c r="D80" s="117">
        <v>202</v>
      </c>
      <c r="E80" s="77"/>
      <c r="F80" s="82" t="s">
        <v>36</v>
      </c>
    </row>
    <row r="81" spans="1:20" ht="25.5" x14ac:dyDescent="0.2">
      <c r="A81" s="96"/>
      <c r="B81" s="19" t="s">
        <v>85</v>
      </c>
      <c r="C81" s="76">
        <v>9</v>
      </c>
      <c r="D81" s="117">
        <v>193</v>
      </c>
      <c r="E81" s="77"/>
      <c r="F81" s="82" t="s">
        <v>36</v>
      </c>
    </row>
    <row r="82" spans="1:20" ht="25.5" x14ac:dyDescent="0.2">
      <c r="A82" s="96"/>
      <c r="B82" s="19" t="s">
        <v>85</v>
      </c>
      <c r="C82" s="76">
        <v>9</v>
      </c>
      <c r="D82" s="117">
        <v>189</v>
      </c>
      <c r="E82" s="77"/>
      <c r="F82" s="82" t="s">
        <v>36</v>
      </c>
    </row>
    <row r="83" spans="1:20" ht="25.5" x14ac:dyDescent="0.2">
      <c r="A83" s="96" t="s">
        <v>23</v>
      </c>
      <c r="B83" s="19" t="s">
        <v>85</v>
      </c>
      <c r="C83" s="76">
        <v>9</v>
      </c>
      <c r="D83" s="117">
        <v>115</v>
      </c>
      <c r="E83" s="77" t="s">
        <v>23</v>
      </c>
      <c r="F83" s="82" t="s">
        <v>36</v>
      </c>
    </row>
    <row r="84" spans="1:20" ht="25.5" x14ac:dyDescent="0.2">
      <c r="A84" s="96" t="s">
        <v>23</v>
      </c>
      <c r="B84" s="19" t="s">
        <v>85</v>
      </c>
      <c r="C84" s="76">
        <v>9</v>
      </c>
      <c r="D84" s="117">
        <v>48</v>
      </c>
      <c r="E84" s="77" t="s">
        <v>23</v>
      </c>
      <c r="F84" s="82" t="s">
        <v>36</v>
      </c>
    </row>
    <row r="85" spans="1:20" ht="25.5" x14ac:dyDescent="0.2">
      <c r="A85" s="96"/>
      <c r="B85" s="19" t="s">
        <v>85</v>
      </c>
      <c r="C85" s="76">
        <v>9</v>
      </c>
      <c r="D85" s="117">
        <v>202</v>
      </c>
      <c r="E85" s="77"/>
      <c r="F85" s="82" t="s">
        <v>36</v>
      </c>
    </row>
    <row r="86" spans="1:20" ht="25.5" x14ac:dyDescent="0.2">
      <c r="A86" s="96"/>
      <c r="B86" s="19" t="s">
        <v>85</v>
      </c>
      <c r="C86" s="76">
        <v>9</v>
      </c>
      <c r="D86" s="117">
        <v>171</v>
      </c>
      <c r="E86" s="77"/>
      <c r="F86" s="82" t="s">
        <v>36</v>
      </c>
    </row>
    <row r="87" spans="1:20" ht="25.5" x14ac:dyDescent="0.2">
      <c r="A87" s="96"/>
      <c r="B87" s="19" t="s">
        <v>85</v>
      </c>
      <c r="C87" s="76">
        <v>9</v>
      </c>
      <c r="D87" s="117">
        <v>192</v>
      </c>
      <c r="E87" s="77"/>
      <c r="F87" s="82" t="s">
        <v>36</v>
      </c>
    </row>
    <row r="88" spans="1:20" ht="25.5" x14ac:dyDescent="0.2">
      <c r="A88" s="96"/>
      <c r="B88" s="19" t="s">
        <v>85</v>
      </c>
      <c r="C88" s="76">
        <v>9</v>
      </c>
      <c r="D88" s="117">
        <v>202</v>
      </c>
      <c r="E88" s="77" t="s">
        <v>23</v>
      </c>
      <c r="F88" s="82" t="s">
        <v>36</v>
      </c>
    </row>
    <row r="89" spans="1:20" ht="25.5" x14ac:dyDescent="0.2">
      <c r="A89" s="96"/>
      <c r="B89" s="19" t="s">
        <v>85</v>
      </c>
      <c r="C89" s="76">
        <v>9</v>
      </c>
      <c r="D89" s="117">
        <v>192</v>
      </c>
      <c r="E89" s="77" t="s">
        <v>23</v>
      </c>
      <c r="F89" s="82" t="s">
        <v>36</v>
      </c>
      <c r="N89" s="30"/>
      <c r="O89" s="30"/>
      <c r="P89" s="30"/>
      <c r="Q89" s="30"/>
      <c r="R89" s="30"/>
      <c r="S89" s="30"/>
      <c r="T89" s="30"/>
    </row>
    <row r="90" spans="1:20" ht="25.5" x14ac:dyDescent="0.2">
      <c r="A90" s="96" t="s">
        <v>23</v>
      </c>
      <c r="B90" s="19" t="s">
        <v>85</v>
      </c>
      <c r="C90" s="76">
        <v>9</v>
      </c>
      <c r="D90" s="117">
        <v>202</v>
      </c>
      <c r="E90" s="77" t="s">
        <v>23</v>
      </c>
      <c r="F90" s="82" t="s">
        <v>36</v>
      </c>
      <c r="N90" s="30"/>
      <c r="O90" s="30"/>
      <c r="P90" s="30"/>
      <c r="Q90" s="30"/>
      <c r="R90" s="30"/>
      <c r="S90" s="30"/>
      <c r="T90" s="30"/>
    </row>
    <row r="91" spans="1:20" ht="25.5" x14ac:dyDescent="0.2">
      <c r="A91" s="96" t="s">
        <v>23</v>
      </c>
      <c r="B91" s="19" t="s">
        <v>85</v>
      </c>
      <c r="C91" s="76">
        <v>9</v>
      </c>
      <c r="D91" s="117">
        <v>172</v>
      </c>
      <c r="E91" s="77" t="s">
        <v>23</v>
      </c>
      <c r="F91" s="82" t="s">
        <v>36</v>
      </c>
      <c r="N91" s="30"/>
      <c r="O91" s="30"/>
      <c r="P91" s="30"/>
      <c r="Q91" s="30"/>
      <c r="R91" s="30"/>
      <c r="S91" s="30"/>
      <c r="T91" s="30"/>
    </row>
    <row r="92" spans="1:20" ht="25.5" x14ac:dyDescent="0.2">
      <c r="A92" s="96"/>
      <c r="B92" s="19" t="s">
        <v>85</v>
      </c>
      <c r="C92" s="76">
        <v>9</v>
      </c>
      <c r="D92" s="117">
        <v>95</v>
      </c>
      <c r="E92" s="77" t="s">
        <v>23</v>
      </c>
      <c r="F92" s="82" t="s">
        <v>36</v>
      </c>
      <c r="N92" s="30"/>
    </row>
    <row r="93" spans="1:20" ht="25.5" x14ac:dyDescent="0.2">
      <c r="A93" s="96" t="s">
        <v>23</v>
      </c>
      <c r="B93" s="19" t="s">
        <v>85</v>
      </c>
      <c r="C93" s="76">
        <v>9</v>
      </c>
      <c r="D93" s="116">
        <v>164</v>
      </c>
      <c r="E93" s="77"/>
      <c r="F93" s="82" t="s">
        <v>36</v>
      </c>
      <c r="N93" s="30"/>
    </row>
    <row r="94" spans="1:20" x14ac:dyDescent="0.2">
      <c r="A94" s="47" t="s">
        <v>46</v>
      </c>
      <c r="B94" s="19" t="s">
        <v>23</v>
      </c>
      <c r="C94" s="19" t="s">
        <v>23</v>
      </c>
      <c r="D94" s="94">
        <f>SUM(D63:D93)</f>
        <v>61451</v>
      </c>
      <c r="E94" s="77" t="s">
        <v>23</v>
      </c>
      <c r="F94" s="27" t="s">
        <v>23</v>
      </c>
      <c r="G94" s="30"/>
      <c r="H94" s="30"/>
      <c r="I94" s="30"/>
      <c r="J94" s="30"/>
      <c r="K94" s="30"/>
      <c r="L94" s="30"/>
      <c r="M94" s="30"/>
      <c r="N94" s="30"/>
    </row>
    <row r="95" spans="1:20" x14ac:dyDescent="0.2">
      <c r="A95" s="25" t="s">
        <v>23</v>
      </c>
      <c r="B95" s="19" t="s">
        <v>23</v>
      </c>
      <c r="C95" s="19" t="s">
        <v>23</v>
      </c>
      <c r="D95" s="19" t="s">
        <v>23</v>
      </c>
      <c r="E95" s="20">
        <f>SUM(D62)+D94</f>
        <v>680397</v>
      </c>
      <c r="F95" s="24" t="s">
        <v>23</v>
      </c>
    </row>
    <row r="96" spans="1:20" x14ac:dyDescent="0.2">
      <c r="A96" s="97" t="s">
        <v>24</v>
      </c>
      <c r="B96" s="76" t="s">
        <v>23</v>
      </c>
      <c r="C96" s="98" t="s">
        <v>23</v>
      </c>
      <c r="D96" s="99">
        <v>2158028</v>
      </c>
      <c r="E96" s="77" t="s">
        <v>23</v>
      </c>
      <c r="F96" s="84" t="s">
        <v>23</v>
      </c>
    </row>
    <row r="97" spans="1:6" ht="25.5" x14ac:dyDescent="0.2">
      <c r="A97" s="102" t="s">
        <v>25</v>
      </c>
      <c r="B97" s="19" t="s">
        <v>85</v>
      </c>
      <c r="C97" s="76">
        <v>9</v>
      </c>
      <c r="D97" s="125">
        <v>87642</v>
      </c>
      <c r="E97" s="77" t="s">
        <v>23</v>
      </c>
      <c r="F97" s="101" t="s">
        <v>71</v>
      </c>
    </row>
    <row r="98" spans="1:6" ht="25.5" x14ac:dyDescent="0.2">
      <c r="A98" s="100"/>
      <c r="B98" s="19" t="s">
        <v>85</v>
      </c>
      <c r="C98" s="76">
        <v>9</v>
      </c>
      <c r="D98" s="125">
        <v>19877</v>
      </c>
      <c r="E98" s="77"/>
      <c r="F98" s="101" t="s">
        <v>71</v>
      </c>
    </row>
    <row r="99" spans="1:6" ht="25.5" x14ac:dyDescent="0.2">
      <c r="A99" s="102" t="s">
        <v>23</v>
      </c>
      <c r="B99" s="19" t="s">
        <v>85</v>
      </c>
      <c r="C99" s="76">
        <v>9</v>
      </c>
      <c r="D99" s="125">
        <v>764</v>
      </c>
      <c r="E99" s="77" t="s">
        <v>23</v>
      </c>
      <c r="F99" s="101" t="s">
        <v>36</v>
      </c>
    </row>
    <row r="100" spans="1:6" ht="25.5" x14ac:dyDescent="0.2">
      <c r="A100" s="102" t="s">
        <v>23</v>
      </c>
      <c r="B100" s="19" t="s">
        <v>85</v>
      </c>
      <c r="C100" s="76">
        <v>9</v>
      </c>
      <c r="D100" s="125">
        <v>284</v>
      </c>
      <c r="E100" s="77" t="s">
        <v>23</v>
      </c>
      <c r="F100" s="101" t="s">
        <v>36</v>
      </c>
    </row>
    <row r="101" spans="1:6" ht="25.5" x14ac:dyDescent="0.2">
      <c r="A101" s="102"/>
      <c r="B101" s="19" t="s">
        <v>85</v>
      </c>
      <c r="C101" s="76">
        <v>9</v>
      </c>
      <c r="D101" s="125">
        <v>551</v>
      </c>
      <c r="E101" s="77" t="s">
        <v>23</v>
      </c>
      <c r="F101" s="101" t="s">
        <v>48</v>
      </c>
    </row>
    <row r="102" spans="1:6" ht="25.5" x14ac:dyDescent="0.2">
      <c r="A102" s="102"/>
      <c r="B102" s="19" t="s">
        <v>85</v>
      </c>
      <c r="C102" s="76">
        <v>9</v>
      </c>
      <c r="D102" s="125">
        <v>329</v>
      </c>
      <c r="E102" s="77" t="s">
        <v>23</v>
      </c>
      <c r="F102" s="101" t="s">
        <v>48</v>
      </c>
    </row>
    <row r="103" spans="1:6" ht="25.5" x14ac:dyDescent="0.2">
      <c r="A103" s="102"/>
      <c r="B103" s="19" t="s">
        <v>85</v>
      </c>
      <c r="C103" s="76">
        <v>9</v>
      </c>
      <c r="D103" s="125">
        <v>932</v>
      </c>
      <c r="E103" s="77" t="s">
        <v>23</v>
      </c>
      <c r="F103" s="101" t="s">
        <v>36</v>
      </c>
    </row>
    <row r="104" spans="1:6" ht="25.5" x14ac:dyDescent="0.2">
      <c r="A104" s="102" t="s">
        <v>23</v>
      </c>
      <c r="B104" s="19" t="s">
        <v>85</v>
      </c>
      <c r="C104" s="76">
        <v>9</v>
      </c>
      <c r="D104" s="125">
        <v>295</v>
      </c>
      <c r="E104" s="77" t="s">
        <v>23</v>
      </c>
      <c r="F104" s="101" t="s">
        <v>48</v>
      </c>
    </row>
    <row r="105" spans="1:6" ht="25.5" x14ac:dyDescent="0.2">
      <c r="A105" s="102" t="s">
        <v>23</v>
      </c>
      <c r="B105" s="19" t="s">
        <v>85</v>
      </c>
      <c r="C105" s="76">
        <v>9</v>
      </c>
      <c r="D105" s="125">
        <v>616</v>
      </c>
      <c r="E105" s="77" t="s">
        <v>23</v>
      </c>
      <c r="F105" s="101" t="s">
        <v>48</v>
      </c>
    </row>
    <row r="106" spans="1:6" ht="25.5" x14ac:dyDescent="0.2">
      <c r="A106" s="102" t="s">
        <v>23</v>
      </c>
      <c r="B106" s="19" t="s">
        <v>85</v>
      </c>
      <c r="C106" s="76">
        <v>9</v>
      </c>
      <c r="D106" s="125">
        <v>635</v>
      </c>
      <c r="E106" s="77" t="s">
        <v>23</v>
      </c>
      <c r="F106" s="101" t="s">
        <v>36</v>
      </c>
    </row>
    <row r="107" spans="1:6" ht="25.5" x14ac:dyDescent="0.2">
      <c r="A107" s="103" t="s">
        <v>23</v>
      </c>
      <c r="B107" s="19" t="s">
        <v>85</v>
      </c>
      <c r="C107" s="76">
        <v>9</v>
      </c>
      <c r="D107" s="136">
        <v>764</v>
      </c>
      <c r="E107" s="104" t="s">
        <v>23</v>
      </c>
      <c r="F107" s="105" t="s">
        <v>36</v>
      </c>
    </row>
    <row r="108" spans="1:6" ht="25.5" x14ac:dyDescent="0.2">
      <c r="A108" s="103"/>
      <c r="B108" s="19" t="s">
        <v>85</v>
      </c>
      <c r="C108" s="76">
        <v>9</v>
      </c>
      <c r="D108" s="136">
        <v>695</v>
      </c>
      <c r="E108" s="104" t="s">
        <v>23</v>
      </c>
      <c r="F108" s="105" t="s">
        <v>48</v>
      </c>
    </row>
    <row r="109" spans="1:6" ht="25.5" x14ac:dyDescent="0.2">
      <c r="A109" s="103"/>
      <c r="B109" s="19" t="s">
        <v>85</v>
      </c>
      <c r="C109" s="76">
        <v>9</v>
      </c>
      <c r="D109" s="136">
        <v>558</v>
      </c>
      <c r="E109" s="104" t="s">
        <v>23</v>
      </c>
      <c r="F109" s="105" t="s">
        <v>36</v>
      </c>
    </row>
    <row r="110" spans="1:6" x14ac:dyDescent="0.2">
      <c r="A110" s="102" t="s">
        <v>23</v>
      </c>
      <c r="B110" s="19" t="s">
        <v>85</v>
      </c>
      <c r="C110" s="76">
        <v>9</v>
      </c>
      <c r="D110" s="126">
        <v>14200</v>
      </c>
      <c r="E110" s="77" t="s">
        <v>23</v>
      </c>
      <c r="F110" s="85" t="s">
        <v>31</v>
      </c>
    </row>
    <row r="111" spans="1:6" ht="25.5" x14ac:dyDescent="0.2">
      <c r="A111" s="102"/>
      <c r="B111" s="19" t="s">
        <v>85</v>
      </c>
      <c r="C111" s="76">
        <v>9</v>
      </c>
      <c r="D111" s="126">
        <v>74447</v>
      </c>
      <c r="E111" s="77"/>
      <c r="F111" s="85" t="s">
        <v>32</v>
      </c>
    </row>
    <row r="112" spans="1:6" ht="25.5" x14ac:dyDescent="0.2">
      <c r="A112" s="102" t="s">
        <v>23</v>
      </c>
      <c r="B112" s="19" t="s">
        <v>85</v>
      </c>
      <c r="C112" s="76">
        <v>9</v>
      </c>
      <c r="D112" s="126">
        <v>613</v>
      </c>
      <c r="E112" s="77" t="s">
        <v>23</v>
      </c>
      <c r="F112" s="93" t="s">
        <v>36</v>
      </c>
    </row>
    <row r="113" spans="1:6" ht="25.5" x14ac:dyDescent="0.2">
      <c r="A113" s="149"/>
      <c r="B113" s="19" t="s">
        <v>85</v>
      </c>
      <c r="C113" s="76">
        <v>9</v>
      </c>
      <c r="D113" s="126">
        <v>582</v>
      </c>
      <c r="E113" s="20"/>
      <c r="F113" s="50" t="s">
        <v>36</v>
      </c>
    </row>
    <row r="114" spans="1:6" ht="25.5" x14ac:dyDescent="0.2">
      <c r="A114" s="149"/>
      <c r="B114" s="19" t="s">
        <v>85</v>
      </c>
      <c r="C114" s="76">
        <v>9</v>
      </c>
      <c r="D114" s="126">
        <v>733</v>
      </c>
      <c r="E114" s="20"/>
      <c r="F114" s="50" t="s">
        <v>48</v>
      </c>
    </row>
    <row r="115" spans="1:6" ht="25.5" x14ac:dyDescent="0.2">
      <c r="A115" s="149"/>
      <c r="B115" s="19" t="s">
        <v>85</v>
      </c>
      <c r="C115" s="76">
        <v>9</v>
      </c>
      <c r="D115" s="126">
        <v>698</v>
      </c>
      <c r="E115" s="20"/>
      <c r="F115" s="50" t="s">
        <v>36</v>
      </c>
    </row>
    <row r="116" spans="1:6" ht="25.5" x14ac:dyDescent="0.2">
      <c r="A116" s="149"/>
      <c r="B116" s="19" t="s">
        <v>85</v>
      </c>
      <c r="C116" s="76">
        <v>9</v>
      </c>
      <c r="D116" s="126">
        <v>877</v>
      </c>
      <c r="E116" s="20"/>
      <c r="F116" s="50" t="s">
        <v>48</v>
      </c>
    </row>
    <row r="117" spans="1:6" ht="25.5" x14ac:dyDescent="0.2">
      <c r="A117" s="149"/>
      <c r="B117" s="19" t="s">
        <v>85</v>
      </c>
      <c r="C117" s="76">
        <v>9</v>
      </c>
      <c r="D117" s="126">
        <v>379</v>
      </c>
      <c r="E117" s="20"/>
      <c r="F117" s="50" t="s">
        <v>36</v>
      </c>
    </row>
    <row r="118" spans="1:6" ht="25.5" x14ac:dyDescent="0.2">
      <c r="A118" s="149"/>
      <c r="B118" s="19" t="s">
        <v>85</v>
      </c>
      <c r="C118" s="76">
        <v>9</v>
      </c>
      <c r="D118" s="126">
        <v>156</v>
      </c>
      <c r="E118" s="20"/>
      <c r="F118" s="50" t="s">
        <v>48</v>
      </c>
    </row>
    <row r="119" spans="1:6" ht="25.5" x14ac:dyDescent="0.2">
      <c r="A119" s="149"/>
      <c r="B119" s="19" t="s">
        <v>85</v>
      </c>
      <c r="C119" s="76">
        <v>9</v>
      </c>
      <c r="D119" s="126">
        <v>733</v>
      </c>
      <c r="E119" s="20"/>
      <c r="F119" s="50" t="s">
        <v>36</v>
      </c>
    </row>
    <row r="120" spans="1:6" ht="25.5" x14ac:dyDescent="0.2">
      <c r="A120" s="149"/>
      <c r="B120" s="19" t="s">
        <v>85</v>
      </c>
      <c r="C120" s="76">
        <v>9</v>
      </c>
      <c r="D120" s="126">
        <v>923</v>
      </c>
      <c r="E120" s="20"/>
      <c r="F120" s="50" t="s">
        <v>36</v>
      </c>
    </row>
    <row r="121" spans="1:6" ht="25.5" x14ac:dyDescent="0.2">
      <c r="A121" s="149"/>
      <c r="B121" s="19" t="s">
        <v>85</v>
      </c>
      <c r="C121" s="76">
        <v>9</v>
      </c>
      <c r="D121" s="126">
        <v>765</v>
      </c>
      <c r="E121" s="20"/>
      <c r="F121" s="50" t="s">
        <v>36</v>
      </c>
    </row>
    <row r="122" spans="1:6" ht="25.5" x14ac:dyDescent="0.2">
      <c r="A122" s="149"/>
      <c r="B122" s="19" t="s">
        <v>85</v>
      </c>
      <c r="C122" s="76">
        <v>9</v>
      </c>
      <c r="D122" s="126">
        <v>616</v>
      </c>
      <c r="E122" s="20"/>
      <c r="F122" s="50" t="s">
        <v>36</v>
      </c>
    </row>
    <row r="123" spans="1:6" ht="25.5" x14ac:dyDescent="0.2">
      <c r="A123" s="149"/>
      <c r="B123" s="19" t="s">
        <v>85</v>
      </c>
      <c r="C123" s="76">
        <v>9</v>
      </c>
      <c r="D123" s="126">
        <v>765</v>
      </c>
      <c r="E123" s="20"/>
      <c r="F123" s="50" t="s">
        <v>48</v>
      </c>
    </row>
    <row r="124" spans="1:6" ht="25.5" x14ac:dyDescent="0.2">
      <c r="A124" s="149"/>
      <c r="B124" s="19" t="s">
        <v>85</v>
      </c>
      <c r="C124" s="76">
        <v>9</v>
      </c>
      <c r="D124" s="126">
        <v>696</v>
      </c>
      <c r="E124" s="20"/>
      <c r="F124" s="50" t="s">
        <v>36</v>
      </c>
    </row>
    <row r="125" spans="1:6" ht="25.5" x14ac:dyDescent="0.2">
      <c r="A125" s="149"/>
      <c r="B125" s="19" t="s">
        <v>85</v>
      </c>
      <c r="C125" s="76">
        <v>9</v>
      </c>
      <c r="D125" s="126">
        <v>581</v>
      </c>
      <c r="E125" s="20"/>
      <c r="F125" s="50" t="s">
        <v>36</v>
      </c>
    </row>
    <row r="126" spans="1:6" ht="25.5" x14ac:dyDescent="0.2">
      <c r="A126" s="149"/>
      <c r="B126" s="19" t="s">
        <v>85</v>
      </c>
      <c r="C126" s="76">
        <v>9</v>
      </c>
      <c r="D126" s="126">
        <v>343</v>
      </c>
      <c r="E126" s="20"/>
      <c r="F126" s="50" t="s">
        <v>36</v>
      </c>
    </row>
    <row r="127" spans="1:6" ht="25.5" x14ac:dyDescent="0.2">
      <c r="A127" s="102"/>
      <c r="B127" s="19" t="s">
        <v>85</v>
      </c>
      <c r="C127" s="76">
        <v>9</v>
      </c>
      <c r="D127" s="126">
        <v>591</v>
      </c>
      <c r="E127" s="77"/>
      <c r="F127" s="50" t="s">
        <v>48</v>
      </c>
    </row>
    <row r="128" spans="1:6" x14ac:dyDescent="0.2">
      <c r="A128" s="80" t="s">
        <v>26</v>
      </c>
      <c r="B128" s="76" t="s">
        <v>23</v>
      </c>
      <c r="C128" s="76"/>
      <c r="D128" s="39">
        <f>SUM(D97:D127)</f>
        <v>212640</v>
      </c>
      <c r="E128" s="77" t="s">
        <v>23</v>
      </c>
      <c r="F128" s="118" t="s">
        <v>23</v>
      </c>
    </row>
    <row r="129" spans="1:8" x14ac:dyDescent="0.2">
      <c r="A129" s="97"/>
      <c r="B129" s="76" t="s">
        <v>23</v>
      </c>
      <c r="C129" s="76" t="s">
        <v>23</v>
      </c>
      <c r="D129" s="19" t="s">
        <v>23</v>
      </c>
      <c r="E129" s="77">
        <f>SUM(D128)+D96</f>
        <v>2370668</v>
      </c>
      <c r="F129" s="118" t="s">
        <v>23</v>
      </c>
      <c r="G129" s="30"/>
      <c r="H129" s="30"/>
    </row>
    <row r="130" spans="1:8" x14ac:dyDescent="0.2">
      <c r="A130" s="45" t="s">
        <v>12</v>
      </c>
      <c r="B130" s="19" t="s">
        <v>23</v>
      </c>
      <c r="C130" s="19" t="s">
        <v>23</v>
      </c>
      <c r="D130" s="44">
        <v>57718</v>
      </c>
      <c r="E130" s="20" t="s">
        <v>23</v>
      </c>
      <c r="F130" s="24" t="s">
        <v>23</v>
      </c>
      <c r="G130" s="30"/>
      <c r="H130" s="30"/>
    </row>
    <row r="131" spans="1:8" ht="25.5" x14ac:dyDescent="0.2">
      <c r="A131" s="102" t="s">
        <v>13</v>
      </c>
      <c r="B131" s="19" t="s">
        <v>85</v>
      </c>
      <c r="C131" s="76">
        <v>9</v>
      </c>
      <c r="D131" s="137">
        <v>2341</v>
      </c>
      <c r="E131" s="77"/>
      <c r="F131" s="85" t="s">
        <v>71</v>
      </c>
    </row>
    <row r="132" spans="1:8" ht="25.5" x14ac:dyDescent="0.2">
      <c r="A132" s="102" t="s">
        <v>23</v>
      </c>
      <c r="B132" s="19" t="s">
        <v>85</v>
      </c>
      <c r="C132" s="76">
        <v>9</v>
      </c>
      <c r="D132" s="125">
        <v>1815</v>
      </c>
      <c r="E132" s="77"/>
      <c r="F132" s="85" t="s">
        <v>71</v>
      </c>
    </row>
    <row r="133" spans="1:8" x14ac:dyDescent="0.2">
      <c r="A133" s="102" t="s">
        <v>23</v>
      </c>
      <c r="B133" s="19" t="s">
        <v>85</v>
      </c>
      <c r="C133" s="76">
        <v>9</v>
      </c>
      <c r="D133" s="125">
        <v>467</v>
      </c>
      <c r="E133" s="77"/>
      <c r="F133" s="85" t="s">
        <v>31</v>
      </c>
    </row>
    <row r="134" spans="1:8" ht="25.5" x14ac:dyDescent="0.2">
      <c r="A134" s="102" t="s">
        <v>23</v>
      </c>
      <c r="B134" s="19" t="s">
        <v>85</v>
      </c>
      <c r="C134" s="76">
        <v>9</v>
      </c>
      <c r="D134" s="125">
        <v>2490</v>
      </c>
      <c r="E134" s="77"/>
      <c r="F134" s="93" t="s">
        <v>32</v>
      </c>
    </row>
    <row r="135" spans="1:8" x14ac:dyDescent="0.2">
      <c r="A135" s="74" t="s">
        <v>14</v>
      </c>
      <c r="B135" s="19" t="s">
        <v>23</v>
      </c>
      <c r="C135" s="19" t="s">
        <v>23</v>
      </c>
      <c r="D135" s="39">
        <f>SUM(D131:D134)</f>
        <v>7113</v>
      </c>
      <c r="E135" s="40" t="s">
        <v>23</v>
      </c>
      <c r="F135" s="41" t="s">
        <v>23</v>
      </c>
    </row>
    <row r="136" spans="1:8" x14ac:dyDescent="0.2">
      <c r="A136" s="26" t="s">
        <v>23</v>
      </c>
      <c r="B136" s="19" t="s">
        <v>23</v>
      </c>
      <c r="C136" s="19" t="s">
        <v>23</v>
      </c>
      <c r="D136" s="19" t="s">
        <v>23</v>
      </c>
      <c r="E136" s="42">
        <f>SUM(D135)+D130</f>
        <v>64831</v>
      </c>
      <c r="F136" s="41" t="s">
        <v>23</v>
      </c>
    </row>
    <row r="137" spans="1:8" x14ac:dyDescent="0.2">
      <c r="A137" s="106" t="s">
        <v>40</v>
      </c>
      <c r="B137" s="76" t="s">
        <v>23</v>
      </c>
      <c r="C137" s="76" t="s">
        <v>23</v>
      </c>
      <c r="D137" s="94">
        <v>404843</v>
      </c>
      <c r="E137" s="78" t="s">
        <v>23</v>
      </c>
      <c r="F137" s="41" t="s">
        <v>23</v>
      </c>
    </row>
    <row r="138" spans="1:8" x14ac:dyDescent="0.2">
      <c r="A138" s="107" t="s">
        <v>41</v>
      </c>
      <c r="B138" s="19" t="s">
        <v>85</v>
      </c>
      <c r="C138" s="76">
        <v>9</v>
      </c>
      <c r="D138" s="117">
        <v>2788</v>
      </c>
      <c r="E138" s="78" t="s">
        <v>23</v>
      </c>
      <c r="F138" s="79" t="s">
        <v>47</v>
      </c>
    </row>
    <row r="139" spans="1:8" ht="25.5" x14ac:dyDescent="0.2">
      <c r="A139" s="107" t="s">
        <v>23</v>
      </c>
      <c r="B139" s="19" t="s">
        <v>85</v>
      </c>
      <c r="C139" s="76">
        <v>9</v>
      </c>
      <c r="D139" s="117">
        <v>17799</v>
      </c>
      <c r="E139" s="78" t="s">
        <v>23</v>
      </c>
      <c r="F139" s="82" t="s">
        <v>71</v>
      </c>
    </row>
    <row r="140" spans="1:8" ht="25.5" x14ac:dyDescent="0.2">
      <c r="A140" s="107" t="s">
        <v>23</v>
      </c>
      <c r="B140" s="19" t="s">
        <v>85</v>
      </c>
      <c r="C140" s="76">
        <v>9</v>
      </c>
      <c r="D140" s="117">
        <v>4274</v>
      </c>
      <c r="E140" s="78"/>
      <c r="F140" s="82" t="s">
        <v>36</v>
      </c>
    </row>
    <row r="141" spans="1:8" ht="25.5" x14ac:dyDescent="0.2">
      <c r="A141" s="107" t="s">
        <v>23</v>
      </c>
      <c r="B141" s="19" t="s">
        <v>85</v>
      </c>
      <c r="C141" s="76">
        <v>9</v>
      </c>
      <c r="D141" s="117">
        <v>219</v>
      </c>
      <c r="E141" s="78" t="s">
        <v>23</v>
      </c>
      <c r="F141" s="82" t="s">
        <v>36</v>
      </c>
    </row>
    <row r="142" spans="1:8" ht="25.5" x14ac:dyDescent="0.2">
      <c r="A142" s="96" t="s">
        <v>23</v>
      </c>
      <c r="B142" s="19" t="s">
        <v>85</v>
      </c>
      <c r="C142" s="76">
        <v>9</v>
      </c>
      <c r="D142" s="117">
        <v>11758</v>
      </c>
      <c r="E142" s="78"/>
      <c r="F142" s="82" t="s">
        <v>32</v>
      </c>
    </row>
    <row r="143" spans="1:8" ht="25.5" x14ac:dyDescent="0.2">
      <c r="A143" s="96" t="s">
        <v>23</v>
      </c>
      <c r="B143" s="19" t="s">
        <v>85</v>
      </c>
      <c r="C143" s="76">
        <v>9</v>
      </c>
      <c r="D143" s="117">
        <v>8975</v>
      </c>
      <c r="E143" s="78"/>
      <c r="F143" s="82" t="s">
        <v>74</v>
      </c>
    </row>
    <row r="144" spans="1:8" x14ac:dyDescent="0.2">
      <c r="A144" s="96"/>
      <c r="B144" s="19" t="s">
        <v>85</v>
      </c>
      <c r="C144" s="76">
        <v>12</v>
      </c>
      <c r="D144" s="117">
        <v>367</v>
      </c>
      <c r="E144" s="78"/>
      <c r="F144" s="82" t="s">
        <v>161</v>
      </c>
    </row>
    <row r="145" spans="1:6" x14ac:dyDescent="0.2">
      <c r="A145" s="80" t="s">
        <v>42</v>
      </c>
      <c r="B145" s="76" t="s">
        <v>23</v>
      </c>
      <c r="C145" s="76" t="s">
        <v>23</v>
      </c>
      <c r="D145" s="94">
        <f>SUM(D138:D144)</f>
        <v>46180</v>
      </c>
      <c r="E145" s="78"/>
      <c r="F145" s="110" t="s">
        <v>23</v>
      </c>
    </row>
    <row r="146" spans="1:6" x14ac:dyDescent="0.2">
      <c r="A146" s="26" t="s">
        <v>23</v>
      </c>
      <c r="B146" s="76" t="s">
        <v>23</v>
      </c>
      <c r="C146" s="76" t="s">
        <v>23</v>
      </c>
      <c r="D146" s="19" t="s">
        <v>23</v>
      </c>
      <c r="E146" s="42">
        <f>D137+D145</f>
        <v>451023</v>
      </c>
      <c r="F146" s="110" t="s">
        <v>23</v>
      </c>
    </row>
    <row r="147" spans="1:6" x14ac:dyDescent="0.2">
      <c r="A147" s="46" t="s">
        <v>51</v>
      </c>
      <c r="B147" s="76" t="s">
        <v>23</v>
      </c>
      <c r="C147" s="76" t="s">
        <v>23</v>
      </c>
      <c r="D147" s="40">
        <v>2749.12</v>
      </c>
      <c r="E147" s="42" t="s">
        <v>23</v>
      </c>
      <c r="F147" s="110" t="s">
        <v>23</v>
      </c>
    </row>
    <row r="148" spans="1:6" x14ac:dyDescent="0.2">
      <c r="A148" s="46"/>
      <c r="B148" s="19" t="s">
        <v>85</v>
      </c>
      <c r="C148" s="46"/>
      <c r="D148" s="19">
        <v>20033.37</v>
      </c>
      <c r="E148" s="42"/>
      <c r="F148" s="129" t="s">
        <v>77</v>
      </c>
    </row>
    <row r="149" spans="1:6" x14ac:dyDescent="0.2">
      <c r="A149" s="26" t="s">
        <v>23</v>
      </c>
      <c r="B149" s="19"/>
      <c r="C149" s="19"/>
      <c r="D149" s="19"/>
      <c r="E149" s="42" t="s">
        <v>23</v>
      </c>
      <c r="F149" s="129"/>
    </row>
    <row r="150" spans="1:6" x14ac:dyDescent="0.2">
      <c r="A150" s="74" t="s">
        <v>52</v>
      </c>
      <c r="B150" s="19" t="s">
        <v>23</v>
      </c>
      <c r="C150" s="19" t="s">
        <v>23</v>
      </c>
      <c r="D150" s="40">
        <f>SUM(D148:D149)</f>
        <v>20033.37</v>
      </c>
      <c r="E150" s="42" t="s">
        <v>23</v>
      </c>
      <c r="F150" s="110" t="s">
        <v>23</v>
      </c>
    </row>
    <row r="151" spans="1:6" x14ac:dyDescent="0.2">
      <c r="A151" s="26" t="s">
        <v>23</v>
      </c>
      <c r="B151" s="19" t="s">
        <v>23</v>
      </c>
      <c r="C151" s="19" t="s">
        <v>23</v>
      </c>
      <c r="D151" s="19" t="s">
        <v>23</v>
      </c>
      <c r="E151" s="42">
        <f>SUM(D147+D150)</f>
        <v>22782.489999999998</v>
      </c>
      <c r="F151" s="110" t="s">
        <v>23</v>
      </c>
    </row>
    <row r="152" spans="1:6" x14ac:dyDescent="0.2">
      <c r="A152" s="46" t="s">
        <v>49</v>
      </c>
      <c r="B152" s="19" t="s">
        <v>23</v>
      </c>
      <c r="C152" s="19" t="s">
        <v>23</v>
      </c>
      <c r="D152" s="20">
        <v>0</v>
      </c>
      <c r="E152" s="42" t="s">
        <v>23</v>
      </c>
      <c r="F152" s="110" t="s">
        <v>23</v>
      </c>
    </row>
    <row r="153" spans="1:6" x14ac:dyDescent="0.2">
      <c r="A153" s="26" t="s">
        <v>23</v>
      </c>
      <c r="B153" s="19"/>
      <c r="C153" s="19"/>
      <c r="D153" s="72"/>
      <c r="E153" s="42" t="s">
        <v>23</v>
      </c>
      <c r="F153" s="73"/>
    </row>
    <row r="154" spans="1:6" x14ac:dyDescent="0.2">
      <c r="A154" s="26"/>
      <c r="B154" s="19"/>
      <c r="C154" s="19"/>
      <c r="D154" s="72"/>
      <c r="E154" s="42"/>
      <c r="F154" s="73"/>
    </row>
    <row r="155" spans="1:6" x14ac:dyDescent="0.2">
      <c r="A155" s="74" t="s">
        <v>50</v>
      </c>
      <c r="B155" s="19" t="s">
        <v>23</v>
      </c>
      <c r="C155" s="19" t="s">
        <v>23</v>
      </c>
      <c r="D155" s="20">
        <f>SUM(D153:D154)</f>
        <v>0</v>
      </c>
      <c r="E155" s="42" t="s">
        <v>23</v>
      </c>
      <c r="F155" s="24" t="s">
        <v>23</v>
      </c>
    </row>
    <row r="156" spans="1:6" x14ac:dyDescent="0.2">
      <c r="A156" s="26" t="s">
        <v>23</v>
      </c>
      <c r="B156" s="19" t="s">
        <v>23</v>
      </c>
      <c r="C156" s="19" t="s">
        <v>23</v>
      </c>
      <c r="D156" s="72" t="s">
        <v>23</v>
      </c>
      <c r="E156" s="42">
        <f>D152+D155</f>
        <v>0</v>
      </c>
      <c r="F156" s="24" t="s">
        <v>23</v>
      </c>
    </row>
    <row r="157" spans="1:6" x14ac:dyDescent="0.2">
      <c r="A157" s="23" t="s">
        <v>33</v>
      </c>
      <c r="B157" s="19" t="s">
        <v>23</v>
      </c>
      <c r="C157" s="19" t="s">
        <v>23</v>
      </c>
      <c r="D157" s="108">
        <v>349925.48</v>
      </c>
      <c r="E157" s="20" t="s">
        <v>23</v>
      </c>
      <c r="F157" s="27" t="s">
        <v>23</v>
      </c>
    </row>
    <row r="158" spans="1:6" ht="38.25" x14ac:dyDescent="0.2">
      <c r="A158" s="95" t="s">
        <v>35</v>
      </c>
      <c r="B158" s="19" t="s">
        <v>83</v>
      </c>
      <c r="C158" s="76">
        <v>9</v>
      </c>
      <c r="D158" s="138">
        <v>39423</v>
      </c>
      <c r="E158" s="20" t="s">
        <v>23</v>
      </c>
      <c r="F158" s="109" t="s">
        <v>43</v>
      </c>
    </row>
    <row r="159" spans="1:6" ht="38.25" x14ac:dyDescent="0.2">
      <c r="A159" s="47"/>
      <c r="B159" s="19" t="s">
        <v>83</v>
      </c>
      <c r="C159" s="19">
        <v>19</v>
      </c>
      <c r="D159" s="138">
        <v>67</v>
      </c>
      <c r="E159" s="20"/>
      <c r="F159" s="148" t="s">
        <v>43</v>
      </c>
    </row>
    <row r="160" spans="1:6" x14ac:dyDescent="0.2">
      <c r="A160" s="74" t="s">
        <v>34</v>
      </c>
      <c r="B160" s="19" t="s">
        <v>23</v>
      </c>
      <c r="C160" s="19" t="s">
        <v>23</v>
      </c>
      <c r="D160" s="22">
        <f>SUM(D158:D159)</f>
        <v>39490</v>
      </c>
      <c r="E160" s="20" t="s">
        <v>23</v>
      </c>
      <c r="F160" s="24"/>
    </row>
    <row r="161" spans="1:6" x14ac:dyDescent="0.2">
      <c r="A161" s="26" t="s">
        <v>23</v>
      </c>
      <c r="B161" s="19" t="s">
        <v>23</v>
      </c>
      <c r="C161" s="19" t="s">
        <v>23</v>
      </c>
      <c r="D161" s="19" t="s">
        <v>23</v>
      </c>
      <c r="E161" s="20">
        <f>SUM(D160)+D157</f>
        <v>389415.48</v>
      </c>
      <c r="F161" s="24" t="s">
        <v>23</v>
      </c>
    </row>
    <row r="162" spans="1:6" ht="13.5" thickBot="1" x14ac:dyDescent="0.25">
      <c r="A162" s="59" t="s">
        <v>23</v>
      </c>
      <c r="B162" s="33" t="s">
        <v>23</v>
      </c>
      <c r="C162" s="33" t="s">
        <v>23</v>
      </c>
      <c r="D162" s="33" t="s">
        <v>23</v>
      </c>
      <c r="E162" s="60">
        <f>SUM(E9:E161)</f>
        <v>17984442.969999999</v>
      </c>
      <c r="F162" s="34" t="s">
        <v>23</v>
      </c>
    </row>
    <row r="163" spans="1:6" x14ac:dyDescent="0.2">
      <c r="A163" s="35"/>
      <c r="B163" s="36"/>
      <c r="C163" s="36"/>
      <c r="D163" s="36"/>
      <c r="E163" s="37"/>
      <c r="F163" s="38"/>
    </row>
    <row r="164" spans="1:6" x14ac:dyDescent="0.2">
      <c r="F164" s="30"/>
    </row>
    <row r="165" spans="1:6" x14ac:dyDescent="0.2">
      <c r="F165" s="30"/>
    </row>
    <row r="166" spans="1:6" x14ac:dyDescent="0.2">
      <c r="F166" s="30"/>
    </row>
    <row r="167" spans="1:6" x14ac:dyDescent="0.2">
      <c r="F167" s="30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showWhiteSpace="0" zoomScaleNormal="100" workbookViewId="0">
      <selection activeCell="F127" sqref="F127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.5703125" style="12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74" t="s">
        <v>86</v>
      </c>
      <c r="B5" s="174"/>
      <c r="C5" s="174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12" t="s">
        <v>0</v>
      </c>
      <c r="B7" s="113" t="s">
        <v>1</v>
      </c>
      <c r="C7" s="13" t="s">
        <v>2</v>
      </c>
      <c r="D7" s="113" t="s">
        <v>15</v>
      </c>
      <c r="E7" s="113" t="s">
        <v>29</v>
      </c>
      <c r="F7" s="3" t="s">
        <v>16</v>
      </c>
    </row>
    <row r="8" spans="1:6" x14ac:dyDescent="0.2">
      <c r="A8" s="140">
        <v>1</v>
      </c>
      <c r="B8" s="141">
        <v>44501</v>
      </c>
      <c r="C8" s="142">
        <v>1965</v>
      </c>
      <c r="D8" s="124" t="s">
        <v>92</v>
      </c>
      <c r="E8" s="143" t="s">
        <v>93</v>
      </c>
      <c r="F8" s="144">
        <v>815.92</v>
      </c>
    </row>
    <row r="9" spans="1:6" x14ac:dyDescent="0.2">
      <c r="A9" s="139">
        <v>2</v>
      </c>
      <c r="B9" s="141">
        <v>44501</v>
      </c>
      <c r="C9" s="123">
        <v>1972</v>
      </c>
      <c r="D9" s="124" t="s">
        <v>94</v>
      </c>
      <c r="E9" s="124" t="s">
        <v>95</v>
      </c>
      <c r="F9" s="122">
        <v>7616</v>
      </c>
    </row>
    <row r="10" spans="1:6" x14ac:dyDescent="0.2">
      <c r="A10" s="140">
        <v>3</v>
      </c>
      <c r="B10" s="141">
        <v>44502</v>
      </c>
      <c r="C10" s="142">
        <v>1976</v>
      </c>
      <c r="D10" s="124" t="s">
        <v>96</v>
      </c>
      <c r="E10" s="124" t="s">
        <v>97</v>
      </c>
      <c r="F10" s="122">
        <v>13502.1</v>
      </c>
    </row>
    <row r="11" spans="1:6" x14ac:dyDescent="0.2">
      <c r="A11" s="140">
        <v>4</v>
      </c>
      <c r="B11" s="141">
        <v>44502</v>
      </c>
      <c r="C11" s="19">
        <v>1977</v>
      </c>
      <c r="D11" s="124" t="s">
        <v>99</v>
      </c>
      <c r="E11" s="51" t="s">
        <v>98</v>
      </c>
      <c r="F11" s="28">
        <v>2500</v>
      </c>
    </row>
    <row r="12" spans="1:6" s="17" customFormat="1" x14ac:dyDescent="0.2">
      <c r="A12" s="139">
        <v>5</v>
      </c>
      <c r="B12" s="141">
        <v>44502</v>
      </c>
      <c r="C12" s="145">
        <v>1978</v>
      </c>
      <c r="D12" s="124" t="s">
        <v>99</v>
      </c>
      <c r="E12" s="146" t="s">
        <v>98</v>
      </c>
      <c r="F12" s="147">
        <v>2500</v>
      </c>
    </row>
    <row r="13" spans="1:6" x14ac:dyDescent="0.2">
      <c r="A13" s="140">
        <v>6</v>
      </c>
      <c r="B13" s="119">
        <v>44502</v>
      </c>
      <c r="C13" s="123">
        <v>1979</v>
      </c>
      <c r="D13" s="124" t="s">
        <v>99</v>
      </c>
      <c r="E13" s="124" t="s">
        <v>98</v>
      </c>
      <c r="F13" s="122">
        <v>2250</v>
      </c>
    </row>
    <row r="14" spans="1:6" x14ac:dyDescent="0.2">
      <c r="A14" s="140">
        <v>7</v>
      </c>
      <c r="B14" s="119">
        <v>44502</v>
      </c>
      <c r="C14" s="120">
        <v>1981</v>
      </c>
      <c r="D14" s="121" t="s">
        <v>102</v>
      </c>
      <c r="E14" s="121" t="s">
        <v>103</v>
      </c>
      <c r="F14" s="122">
        <v>35.700000000000003</v>
      </c>
    </row>
    <row r="15" spans="1:6" x14ac:dyDescent="0.2">
      <c r="A15" s="140">
        <v>8</v>
      </c>
      <c r="B15" s="119">
        <v>44502</v>
      </c>
      <c r="C15" s="120">
        <v>1982</v>
      </c>
      <c r="D15" s="121" t="s">
        <v>104</v>
      </c>
      <c r="E15" s="121" t="s">
        <v>105</v>
      </c>
      <c r="F15" s="122">
        <v>1506.36</v>
      </c>
    </row>
    <row r="16" spans="1:6" x14ac:dyDescent="0.2">
      <c r="A16" s="139">
        <v>9</v>
      </c>
      <c r="B16" s="119">
        <v>44502</v>
      </c>
      <c r="C16" s="120">
        <v>1983</v>
      </c>
      <c r="D16" s="124" t="s">
        <v>106</v>
      </c>
      <c r="E16" s="121" t="s">
        <v>107</v>
      </c>
      <c r="F16" s="122">
        <v>2060.37</v>
      </c>
    </row>
    <row r="17" spans="1:7" x14ac:dyDescent="0.2">
      <c r="A17" s="140">
        <v>10</v>
      </c>
      <c r="B17" s="141">
        <v>44502</v>
      </c>
      <c r="C17" s="120">
        <v>1984</v>
      </c>
      <c r="D17" s="121" t="s">
        <v>108</v>
      </c>
      <c r="E17" s="121" t="s">
        <v>109</v>
      </c>
      <c r="F17" s="122">
        <v>119</v>
      </c>
    </row>
    <row r="18" spans="1:7" x14ac:dyDescent="0.2">
      <c r="A18" s="140">
        <v>11</v>
      </c>
      <c r="B18" s="43">
        <v>44502</v>
      </c>
      <c r="C18" s="18">
        <v>1985</v>
      </c>
      <c r="D18" s="6" t="s">
        <v>110</v>
      </c>
      <c r="E18" s="6" t="s">
        <v>111</v>
      </c>
      <c r="F18" s="28">
        <v>1900.19</v>
      </c>
    </row>
    <row r="19" spans="1:7" x14ac:dyDescent="0.2">
      <c r="A19" s="140">
        <v>12</v>
      </c>
      <c r="B19" s="43">
        <v>44502</v>
      </c>
      <c r="C19" s="18">
        <v>1986</v>
      </c>
      <c r="D19" s="6" t="s">
        <v>112</v>
      </c>
      <c r="E19" s="6" t="s">
        <v>113</v>
      </c>
      <c r="F19" s="28">
        <v>1561.88</v>
      </c>
    </row>
    <row r="20" spans="1:7" x14ac:dyDescent="0.2">
      <c r="A20" s="139">
        <v>13</v>
      </c>
      <c r="B20" s="43">
        <v>44502</v>
      </c>
      <c r="C20" s="18">
        <v>1987</v>
      </c>
      <c r="D20" s="6" t="s">
        <v>114</v>
      </c>
      <c r="E20" s="6" t="s">
        <v>115</v>
      </c>
      <c r="F20" s="28">
        <v>3290.35</v>
      </c>
    </row>
    <row r="21" spans="1:7" x14ac:dyDescent="0.2">
      <c r="A21" s="140">
        <v>14</v>
      </c>
      <c r="B21" s="21">
        <v>44502</v>
      </c>
      <c r="C21" s="18">
        <v>1988</v>
      </c>
      <c r="D21" s="6" t="s">
        <v>116</v>
      </c>
      <c r="E21" s="6" t="s">
        <v>117</v>
      </c>
      <c r="F21" s="28">
        <v>773.5</v>
      </c>
    </row>
    <row r="22" spans="1:7" x14ac:dyDescent="0.2">
      <c r="A22" s="140">
        <v>15</v>
      </c>
      <c r="B22" s="21">
        <v>44504</v>
      </c>
      <c r="C22" s="18">
        <v>195</v>
      </c>
      <c r="D22" s="6" t="s">
        <v>119</v>
      </c>
      <c r="E22" s="6" t="s">
        <v>120</v>
      </c>
      <c r="F22" s="28">
        <v>74</v>
      </c>
    </row>
    <row r="23" spans="1:7" x14ac:dyDescent="0.2">
      <c r="A23" s="140">
        <v>16</v>
      </c>
      <c r="B23" s="21">
        <v>44504</v>
      </c>
      <c r="C23" s="19">
        <v>1996</v>
      </c>
      <c r="D23" s="51" t="s">
        <v>121</v>
      </c>
      <c r="E23" s="51" t="s">
        <v>122</v>
      </c>
      <c r="F23" s="114">
        <v>1604.95</v>
      </c>
    </row>
    <row r="24" spans="1:7" x14ac:dyDescent="0.2">
      <c r="A24" s="139">
        <v>17</v>
      </c>
      <c r="B24" s="21">
        <v>44504</v>
      </c>
      <c r="C24" s="18">
        <v>1997</v>
      </c>
      <c r="D24" s="6" t="s">
        <v>123</v>
      </c>
      <c r="E24" s="115" t="s">
        <v>124</v>
      </c>
      <c r="F24" s="114">
        <v>15493.8</v>
      </c>
    </row>
    <row r="25" spans="1:7" x14ac:dyDescent="0.2">
      <c r="A25" s="140">
        <v>18</v>
      </c>
      <c r="B25" s="21">
        <v>44504</v>
      </c>
      <c r="C25" s="18">
        <v>1998</v>
      </c>
      <c r="D25" s="6" t="s">
        <v>125</v>
      </c>
      <c r="E25" s="6" t="s">
        <v>126</v>
      </c>
      <c r="F25" s="114">
        <v>5201.62</v>
      </c>
    </row>
    <row r="26" spans="1:7" x14ac:dyDescent="0.2">
      <c r="A26" s="140">
        <v>19</v>
      </c>
      <c r="B26" s="21">
        <v>44504</v>
      </c>
      <c r="C26" s="18">
        <v>1999</v>
      </c>
      <c r="D26" s="6" t="s">
        <v>127</v>
      </c>
      <c r="E26" s="115" t="s">
        <v>128</v>
      </c>
      <c r="F26" s="114">
        <v>20583.18</v>
      </c>
    </row>
    <row r="27" spans="1:7" x14ac:dyDescent="0.2">
      <c r="A27" s="140">
        <v>20</v>
      </c>
      <c r="B27" s="21">
        <v>44504</v>
      </c>
      <c r="C27" s="18">
        <v>2000</v>
      </c>
      <c r="D27" s="6" t="s">
        <v>129</v>
      </c>
      <c r="E27" s="115" t="s">
        <v>130</v>
      </c>
      <c r="F27" s="114">
        <v>428.4</v>
      </c>
    </row>
    <row r="28" spans="1:7" x14ac:dyDescent="0.2">
      <c r="A28" s="140">
        <v>21</v>
      </c>
      <c r="B28" s="21">
        <v>44505</v>
      </c>
      <c r="C28" s="19">
        <v>2002</v>
      </c>
      <c r="D28" s="51" t="s">
        <v>133</v>
      </c>
      <c r="E28" s="52" t="s">
        <v>134</v>
      </c>
      <c r="F28" s="114">
        <v>6240.98</v>
      </c>
      <c r="G28" s="17"/>
    </row>
    <row r="29" spans="1:7" x14ac:dyDescent="0.2">
      <c r="A29" s="140">
        <v>22</v>
      </c>
      <c r="B29" s="21">
        <v>44505</v>
      </c>
      <c r="C29" s="19">
        <v>2003</v>
      </c>
      <c r="D29" s="51" t="s">
        <v>135</v>
      </c>
      <c r="E29" s="52" t="s">
        <v>136</v>
      </c>
      <c r="F29" s="28">
        <v>1606.5</v>
      </c>
    </row>
    <row r="30" spans="1:7" x14ac:dyDescent="0.2">
      <c r="A30" s="140">
        <v>23</v>
      </c>
      <c r="B30" s="43">
        <v>44505</v>
      </c>
      <c r="C30" s="19">
        <v>2004</v>
      </c>
      <c r="D30" s="51" t="s">
        <v>137</v>
      </c>
      <c r="E30" s="52" t="s">
        <v>138</v>
      </c>
      <c r="F30" s="28">
        <v>13465.2</v>
      </c>
    </row>
    <row r="31" spans="1:7" x14ac:dyDescent="0.2">
      <c r="A31" s="140">
        <v>24</v>
      </c>
      <c r="B31" s="21">
        <v>44505</v>
      </c>
      <c r="C31" s="19">
        <v>2005</v>
      </c>
      <c r="D31" s="51" t="s">
        <v>139</v>
      </c>
      <c r="E31" s="52" t="s">
        <v>140</v>
      </c>
      <c r="F31" s="28">
        <v>381</v>
      </c>
    </row>
    <row r="32" spans="1:7" x14ac:dyDescent="0.2">
      <c r="A32" s="140">
        <v>25</v>
      </c>
      <c r="B32" s="43">
        <v>44505</v>
      </c>
      <c r="C32" s="19">
        <v>2006</v>
      </c>
      <c r="D32" s="51" t="s">
        <v>141</v>
      </c>
      <c r="E32" s="52" t="s">
        <v>140</v>
      </c>
      <c r="F32" s="28">
        <v>194.6</v>
      </c>
    </row>
    <row r="33" spans="1:6" x14ac:dyDescent="0.2">
      <c r="A33" s="140">
        <v>26</v>
      </c>
      <c r="B33" s="21">
        <v>44505</v>
      </c>
      <c r="C33" s="19">
        <v>2144</v>
      </c>
      <c r="D33" s="51" t="s">
        <v>112</v>
      </c>
      <c r="E33" s="52" t="s">
        <v>113</v>
      </c>
      <c r="F33" s="28">
        <v>437.33</v>
      </c>
    </row>
    <row r="34" spans="1:6" x14ac:dyDescent="0.2">
      <c r="A34" s="140">
        <v>27</v>
      </c>
      <c r="B34" s="43">
        <v>44508</v>
      </c>
      <c r="C34" s="19">
        <v>2152</v>
      </c>
      <c r="D34" s="51" t="s">
        <v>147</v>
      </c>
      <c r="E34" s="52" t="s">
        <v>148</v>
      </c>
      <c r="F34" s="28">
        <v>271.86</v>
      </c>
    </row>
    <row r="35" spans="1:6" x14ac:dyDescent="0.2">
      <c r="A35" s="140">
        <v>28</v>
      </c>
      <c r="B35" s="21">
        <v>44508</v>
      </c>
      <c r="C35" s="19">
        <v>2153</v>
      </c>
      <c r="D35" s="51" t="s">
        <v>149</v>
      </c>
      <c r="E35" s="52" t="s">
        <v>150</v>
      </c>
      <c r="F35" s="28">
        <v>871.08</v>
      </c>
    </row>
    <row r="36" spans="1:6" x14ac:dyDescent="0.2">
      <c r="A36" s="140">
        <v>29</v>
      </c>
      <c r="B36" s="43">
        <v>44508</v>
      </c>
      <c r="C36" s="19">
        <v>2154</v>
      </c>
      <c r="D36" s="51" t="s">
        <v>151</v>
      </c>
      <c r="E36" s="52" t="s">
        <v>152</v>
      </c>
      <c r="F36" s="28">
        <v>1279.25</v>
      </c>
    </row>
    <row r="37" spans="1:6" x14ac:dyDescent="0.2">
      <c r="A37" s="140">
        <v>30</v>
      </c>
      <c r="B37" s="43">
        <v>44508</v>
      </c>
      <c r="C37" s="19">
        <v>2155</v>
      </c>
      <c r="D37" s="51" t="s">
        <v>153</v>
      </c>
      <c r="E37" s="52" t="s">
        <v>154</v>
      </c>
      <c r="F37" s="28">
        <v>26317.35</v>
      </c>
    </row>
    <row r="38" spans="1:6" x14ac:dyDescent="0.2">
      <c r="A38" s="140">
        <v>31</v>
      </c>
      <c r="B38" s="43">
        <v>44508</v>
      </c>
      <c r="C38" s="19">
        <v>2156</v>
      </c>
      <c r="D38" s="51" t="s">
        <v>155</v>
      </c>
      <c r="E38" s="52" t="s">
        <v>156</v>
      </c>
      <c r="F38" s="28">
        <v>1373.15</v>
      </c>
    </row>
    <row r="39" spans="1:6" x14ac:dyDescent="0.2">
      <c r="A39" s="140">
        <v>32</v>
      </c>
      <c r="B39" s="43">
        <v>44508</v>
      </c>
      <c r="C39" s="19">
        <v>2157</v>
      </c>
      <c r="D39" s="51" t="s">
        <v>155</v>
      </c>
      <c r="E39" s="52" t="s">
        <v>157</v>
      </c>
      <c r="F39" s="28">
        <v>4048.51</v>
      </c>
    </row>
    <row r="40" spans="1:6" s="17" customFormat="1" x14ac:dyDescent="0.2">
      <c r="A40" s="140">
        <v>33</v>
      </c>
      <c r="B40" s="43">
        <v>44508</v>
      </c>
      <c r="C40" s="19">
        <v>2158</v>
      </c>
      <c r="D40" s="51" t="s">
        <v>158</v>
      </c>
      <c r="E40" s="52" t="s">
        <v>159</v>
      </c>
      <c r="F40" s="28">
        <v>1400</v>
      </c>
    </row>
    <row r="41" spans="1:6" s="17" customFormat="1" x14ac:dyDescent="0.2">
      <c r="A41" s="140">
        <v>34</v>
      </c>
      <c r="B41" s="43">
        <v>44509</v>
      </c>
      <c r="C41" s="19">
        <v>48</v>
      </c>
      <c r="D41" s="51" t="s">
        <v>160</v>
      </c>
      <c r="E41" s="52" t="s">
        <v>161</v>
      </c>
      <c r="F41" s="28">
        <v>494</v>
      </c>
    </row>
    <row r="42" spans="1:6" s="17" customFormat="1" x14ac:dyDescent="0.2">
      <c r="A42" s="140">
        <v>35</v>
      </c>
      <c r="B42" s="43">
        <v>44509</v>
      </c>
      <c r="C42" s="19">
        <v>2159</v>
      </c>
      <c r="D42" s="51" t="s">
        <v>162</v>
      </c>
      <c r="E42" s="52" t="s">
        <v>163</v>
      </c>
      <c r="F42" s="28">
        <v>17605.48</v>
      </c>
    </row>
    <row r="43" spans="1:6" s="17" customFormat="1" x14ac:dyDescent="0.2">
      <c r="A43" s="140">
        <v>36</v>
      </c>
      <c r="B43" s="43">
        <v>44509</v>
      </c>
      <c r="C43" s="19">
        <v>2160</v>
      </c>
      <c r="D43" s="51" t="s">
        <v>92</v>
      </c>
      <c r="E43" s="52" t="s">
        <v>164</v>
      </c>
      <c r="F43" s="28">
        <v>6363.2</v>
      </c>
    </row>
    <row r="44" spans="1:6" s="17" customFormat="1" x14ac:dyDescent="0.2">
      <c r="A44" s="140">
        <v>37</v>
      </c>
      <c r="B44" s="43">
        <v>44509</v>
      </c>
      <c r="C44" s="19">
        <v>2161</v>
      </c>
      <c r="D44" s="51" t="s">
        <v>155</v>
      </c>
      <c r="E44" s="52" t="s">
        <v>165</v>
      </c>
      <c r="F44" s="28">
        <v>101.29</v>
      </c>
    </row>
    <row r="45" spans="1:6" s="17" customFormat="1" x14ac:dyDescent="0.2">
      <c r="A45" s="140">
        <v>38</v>
      </c>
      <c r="B45" s="43">
        <v>44509</v>
      </c>
      <c r="C45" s="48">
        <v>2162</v>
      </c>
      <c r="D45" s="51" t="s">
        <v>166</v>
      </c>
      <c r="E45" s="52" t="s">
        <v>167</v>
      </c>
      <c r="F45" s="28">
        <v>1446.65</v>
      </c>
    </row>
    <row r="46" spans="1:6" s="17" customFormat="1" x14ac:dyDescent="0.2">
      <c r="A46" s="140">
        <v>39</v>
      </c>
      <c r="B46" s="43">
        <v>44509</v>
      </c>
      <c r="C46" s="48">
        <v>2163</v>
      </c>
      <c r="D46" s="51" t="s">
        <v>168</v>
      </c>
      <c r="E46" s="52" t="s">
        <v>169</v>
      </c>
      <c r="F46" s="28">
        <v>8211</v>
      </c>
    </row>
    <row r="47" spans="1:6" s="17" customFormat="1" x14ac:dyDescent="0.2">
      <c r="A47" s="140">
        <v>40</v>
      </c>
      <c r="B47" s="43">
        <v>44509</v>
      </c>
      <c r="C47" s="48">
        <v>2164</v>
      </c>
      <c r="D47" s="51" t="s">
        <v>170</v>
      </c>
      <c r="E47" s="52" t="s">
        <v>140</v>
      </c>
      <c r="F47" s="28">
        <v>194.6</v>
      </c>
    </row>
    <row r="48" spans="1:6" s="17" customFormat="1" x14ac:dyDescent="0.2">
      <c r="A48" s="140">
        <v>41</v>
      </c>
      <c r="B48" s="43">
        <v>44509</v>
      </c>
      <c r="C48" s="48">
        <v>2165</v>
      </c>
      <c r="D48" s="51" t="s">
        <v>139</v>
      </c>
      <c r="E48" s="52" t="s">
        <v>140</v>
      </c>
      <c r="F48" s="28">
        <v>294</v>
      </c>
    </row>
    <row r="49" spans="1:8" s="17" customFormat="1" x14ac:dyDescent="0.2">
      <c r="A49" s="140">
        <v>42</v>
      </c>
      <c r="B49" s="43">
        <v>44510</v>
      </c>
      <c r="C49" s="48">
        <v>260</v>
      </c>
      <c r="D49" s="51" t="s">
        <v>160</v>
      </c>
      <c r="E49" s="52" t="s">
        <v>144</v>
      </c>
      <c r="F49" s="28">
        <v>-200</v>
      </c>
      <c r="G49" s="133"/>
      <c r="H49" s="133"/>
    </row>
    <row r="50" spans="1:8" s="17" customFormat="1" x14ac:dyDescent="0.2">
      <c r="A50" s="140">
        <v>43</v>
      </c>
      <c r="B50" s="43">
        <v>44511</v>
      </c>
      <c r="C50" s="48">
        <v>2170</v>
      </c>
      <c r="D50" s="51" t="s">
        <v>171</v>
      </c>
      <c r="E50" s="52" t="s">
        <v>172</v>
      </c>
      <c r="F50" s="28">
        <v>6426</v>
      </c>
    </row>
    <row r="51" spans="1:8" s="17" customFormat="1" x14ac:dyDescent="0.2">
      <c r="A51" s="140">
        <v>44</v>
      </c>
      <c r="B51" s="43">
        <v>44511</v>
      </c>
      <c r="C51" s="48">
        <v>2171</v>
      </c>
      <c r="D51" s="51" t="s">
        <v>155</v>
      </c>
      <c r="E51" s="52" t="s">
        <v>174</v>
      </c>
      <c r="F51" s="28">
        <v>3236.8</v>
      </c>
      <c r="G51" s="133"/>
      <c r="H51" s="133"/>
    </row>
    <row r="52" spans="1:8" s="17" customFormat="1" x14ac:dyDescent="0.2">
      <c r="A52" s="140">
        <v>45</v>
      </c>
      <c r="B52" s="43">
        <v>44511</v>
      </c>
      <c r="C52" s="48">
        <v>2172</v>
      </c>
      <c r="D52" s="51" t="s">
        <v>173</v>
      </c>
      <c r="E52" s="52" t="s">
        <v>175</v>
      </c>
      <c r="F52" s="28">
        <v>1737.39</v>
      </c>
      <c r="G52" s="133"/>
      <c r="H52" s="133"/>
    </row>
    <row r="53" spans="1:8" s="17" customFormat="1" x14ac:dyDescent="0.2">
      <c r="A53" s="140">
        <v>46</v>
      </c>
      <c r="B53" s="43">
        <v>44511</v>
      </c>
      <c r="C53" s="48">
        <v>2173</v>
      </c>
      <c r="D53" s="51" t="s">
        <v>176</v>
      </c>
      <c r="E53" s="52" t="s">
        <v>177</v>
      </c>
      <c r="F53" s="28">
        <v>1494</v>
      </c>
    </row>
    <row r="54" spans="1:8" s="17" customFormat="1" x14ac:dyDescent="0.2">
      <c r="A54" s="140">
        <v>47</v>
      </c>
      <c r="B54" s="43">
        <v>44511</v>
      </c>
      <c r="C54" s="48">
        <v>2174</v>
      </c>
      <c r="D54" s="51" t="s">
        <v>178</v>
      </c>
      <c r="E54" s="52" t="s">
        <v>179</v>
      </c>
      <c r="F54" s="28">
        <v>1691.97</v>
      </c>
    </row>
    <row r="55" spans="1:8" s="17" customFormat="1" x14ac:dyDescent="0.2">
      <c r="A55" s="140">
        <v>48</v>
      </c>
      <c r="B55" s="43">
        <v>44512</v>
      </c>
      <c r="C55" s="48">
        <v>2163</v>
      </c>
      <c r="D55" s="51" t="s">
        <v>121</v>
      </c>
      <c r="E55" s="52" t="s">
        <v>180</v>
      </c>
      <c r="F55" s="28">
        <v>1604.95</v>
      </c>
    </row>
    <row r="56" spans="1:8" s="17" customFormat="1" x14ac:dyDescent="0.2">
      <c r="A56" s="140">
        <v>49</v>
      </c>
      <c r="B56" s="43">
        <v>44512</v>
      </c>
      <c r="C56" s="48">
        <v>2164</v>
      </c>
      <c r="D56" s="51" t="s">
        <v>181</v>
      </c>
      <c r="E56" s="52" t="s">
        <v>182</v>
      </c>
      <c r="F56" s="28">
        <v>107028.6</v>
      </c>
    </row>
    <row r="57" spans="1:8" s="17" customFormat="1" x14ac:dyDescent="0.2">
      <c r="A57" s="140">
        <v>50</v>
      </c>
      <c r="B57" s="43">
        <v>44512</v>
      </c>
      <c r="C57" s="48">
        <v>2165</v>
      </c>
      <c r="D57" s="51" t="s">
        <v>114</v>
      </c>
      <c r="E57" s="52" t="s">
        <v>183</v>
      </c>
      <c r="F57" s="28">
        <v>1080.0999999999999</v>
      </c>
    </row>
    <row r="58" spans="1:8" s="17" customFormat="1" x14ac:dyDescent="0.2">
      <c r="A58" s="140">
        <v>51</v>
      </c>
      <c r="B58" s="43">
        <v>44512</v>
      </c>
      <c r="C58" s="48">
        <v>2175</v>
      </c>
      <c r="D58" s="51" t="s">
        <v>184</v>
      </c>
      <c r="E58" s="52" t="s">
        <v>185</v>
      </c>
      <c r="F58" s="28">
        <v>50000</v>
      </c>
    </row>
    <row r="59" spans="1:8" s="17" customFormat="1" x14ac:dyDescent="0.2">
      <c r="A59" s="140">
        <v>52</v>
      </c>
      <c r="B59" s="43">
        <v>44516</v>
      </c>
      <c r="C59" s="48">
        <v>2166</v>
      </c>
      <c r="D59" s="51" t="s">
        <v>186</v>
      </c>
      <c r="E59" s="52" t="s">
        <v>187</v>
      </c>
      <c r="F59" s="28">
        <v>530</v>
      </c>
    </row>
    <row r="60" spans="1:8" s="17" customFormat="1" x14ac:dyDescent="0.2">
      <c r="A60" s="140">
        <v>53</v>
      </c>
      <c r="B60" s="43">
        <v>44516</v>
      </c>
      <c r="C60" s="48">
        <v>2167</v>
      </c>
      <c r="D60" s="51" t="s">
        <v>188</v>
      </c>
      <c r="E60" s="52" t="s">
        <v>189</v>
      </c>
      <c r="F60" s="28">
        <v>421.26</v>
      </c>
    </row>
    <row r="61" spans="1:8" s="17" customFormat="1" x14ac:dyDescent="0.2">
      <c r="A61" s="140">
        <v>54</v>
      </c>
      <c r="B61" s="43">
        <v>44516</v>
      </c>
      <c r="C61" s="48">
        <v>2168</v>
      </c>
      <c r="D61" s="51" t="s">
        <v>102</v>
      </c>
      <c r="E61" s="52" t="s">
        <v>190</v>
      </c>
      <c r="F61" s="28">
        <v>952.48</v>
      </c>
    </row>
    <row r="62" spans="1:8" s="17" customFormat="1" x14ac:dyDescent="0.2">
      <c r="A62" s="140">
        <v>55</v>
      </c>
      <c r="B62" s="43">
        <v>44516</v>
      </c>
      <c r="C62" s="48">
        <v>2169</v>
      </c>
      <c r="D62" s="51" t="s">
        <v>191</v>
      </c>
      <c r="E62" s="52" t="s">
        <v>192</v>
      </c>
      <c r="F62" s="28">
        <v>924.67</v>
      </c>
    </row>
    <row r="63" spans="1:8" s="17" customFormat="1" x14ac:dyDescent="0.2">
      <c r="A63" s="140">
        <v>56</v>
      </c>
      <c r="B63" s="43">
        <v>44516</v>
      </c>
      <c r="C63" s="48">
        <v>2170</v>
      </c>
      <c r="D63" s="51" t="s">
        <v>96</v>
      </c>
      <c r="E63" s="52" t="s">
        <v>97</v>
      </c>
      <c r="F63" s="28">
        <v>1133.1400000000001</v>
      </c>
    </row>
    <row r="64" spans="1:8" s="17" customFormat="1" x14ac:dyDescent="0.2">
      <c r="A64" s="140">
        <v>57</v>
      </c>
      <c r="B64" s="43">
        <v>44516</v>
      </c>
      <c r="C64" s="48">
        <v>2171</v>
      </c>
      <c r="D64" s="51" t="s">
        <v>193</v>
      </c>
      <c r="E64" s="52" t="s">
        <v>194</v>
      </c>
      <c r="F64" s="28">
        <v>3100</v>
      </c>
    </row>
    <row r="65" spans="1:6" s="17" customFormat="1" x14ac:dyDescent="0.2">
      <c r="A65" s="140">
        <v>58</v>
      </c>
      <c r="B65" s="43">
        <v>44519</v>
      </c>
      <c r="C65" s="48">
        <v>50</v>
      </c>
      <c r="D65" s="51" t="s">
        <v>160</v>
      </c>
      <c r="E65" s="52" t="s">
        <v>161</v>
      </c>
      <c r="F65" s="28">
        <v>83.3</v>
      </c>
    </row>
    <row r="66" spans="1:6" s="17" customFormat="1" x14ac:dyDescent="0.2">
      <c r="A66" s="140">
        <v>59</v>
      </c>
      <c r="B66" s="43">
        <v>44519</v>
      </c>
      <c r="C66" s="48">
        <v>2173</v>
      </c>
      <c r="D66" s="51" t="s">
        <v>196</v>
      </c>
      <c r="E66" s="52" t="s">
        <v>197</v>
      </c>
      <c r="F66" s="28">
        <v>110.16</v>
      </c>
    </row>
    <row r="67" spans="1:6" s="17" customFormat="1" x14ac:dyDescent="0.2">
      <c r="A67" s="140">
        <v>60</v>
      </c>
      <c r="B67" s="43">
        <v>44519</v>
      </c>
      <c r="C67" s="48">
        <v>2174</v>
      </c>
      <c r="D67" s="51" t="s">
        <v>198</v>
      </c>
      <c r="E67" s="52" t="s">
        <v>199</v>
      </c>
      <c r="F67" s="28">
        <v>19650.34</v>
      </c>
    </row>
    <row r="68" spans="1:6" s="17" customFormat="1" x14ac:dyDescent="0.2">
      <c r="A68" s="140">
        <v>61</v>
      </c>
      <c r="B68" s="43">
        <v>44519</v>
      </c>
      <c r="C68" s="48">
        <v>2174</v>
      </c>
      <c r="D68" s="51" t="s">
        <v>198</v>
      </c>
      <c r="E68" s="52" t="s">
        <v>199</v>
      </c>
      <c r="F68" s="28">
        <v>17042.099999999999</v>
      </c>
    </row>
    <row r="69" spans="1:6" s="17" customFormat="1" x14ac:dyDescent="0.2">
      <c r="A69" s="140">
        <v>62</v>
      </c>
      <c r="B69" s="43">
        <v>44519</v>
      </c>
      <c r="C69" s="48">
        <v>2175</v>
      </c>
      <c r="D69" s="51" t="s">
        <v>200</v>
      </c>
      <c r="E69" s="52" t="s">
        <v>97</v>
      </c>
      <c r="F69" s="28">
        <v>10996.68</v>
      </c>
    </row>
    <row r="70" spans="1:6" s="17" customFormat="1" x14ac:dyDescent="0.2">
      <c r="A70" s="140">
        <v>63</v>
      </c>
      <c r="B70" s="43">
        <v>44519</v>
      </c>
      <c r="C70" s="48">
        <v>2176</v>
      </c>
      <c r="D70" s="51" t="s">
        <v>186</v>
      </c>
      <c r="E70" s="52" t="s">
        <v>201</v>
      </c>
      <c r="F70" s="28">
        <v>6236</v>
      </c>
    </row>
    <row r="71" spans="1:6" s="17" customFormat="1" x14ac:dyDescent="0.2">
      <c r="A71" s="140">
        <v>64</v>
      </c>
      <c r="B71" s="43">
        <v>44519</v>
      </c>
      <c r="C71" s="48">
        <v>2178</v>
      </c>
      <c r="D71" s="51" t="s">
        <v>202</v>
      </c>
      <c r="E71" s="52" t="s">
        <v>203</v>
      </c>
      <c r="F71" s="28">
        <v>4269.72</v>
      </c>
    </row>
    <row r="72" spans="1:6" s="17" customFormat="1" x14ac:dyDescent="0.2">
      <c r="A72" s="140">
        <v>65</v>
      </c>
      <c r="B72" s="43">
        <v>44519</v>
      </c>
      <c r="C72" s="48">
        <v>2179</v>
      </c>
      <c r="D72" s="51" t="s">
        <v>99</v>
      </c>
      <c r="E72" s="52" t="s">
        <v>98</v>
      </c>
      <c r="F72" s="28">
        <v>2250</v>
      </c>
    </row>
    <row r="73" spans="1:6" s="17" customFormat="1" x14ac:dyDescent="0.2">
      <c r="A73" s="140">
        <v>66</v>
      </c>
      <c r="B73" s="43">
        <v>44519</v>
      </c>
      <c r="C73" s="48">
        <v>2180</v>
      </c>
      <c r="D73" s="51" t="s">
        <v>104</v>
      </c>
      <c r="E73" s="52" t="s">
        <v>204</v>
      </c>
      <c r="F73" s="28">
        <v>841.76</v>
      </c>
    </row>
    <row r="74" spans="1:6" s="17" customFormat="1" x14ac:dyDescent="0.2">
      <c r="A74" s="140">
        <v>67</v>
      </c>
      <c r="B74" s="43">
        <v>44519</v>
      </c>
      <c r="C74" s="48">
        <v>2181</v>
      </c>
      <c r="D74" s="51" t="s">
        <v>106</v>
      </c>
      <c r="E74" s="52" t="s">
        <v>205</v>
      </c>
      <c r="F74" s="28">
        <v>285.60000000000002</v>
      </c>
    </row>
    <row r="75" spans="1:6" s="17" customFormat="1" x14ac:dyDescent="0.2">
      <c r="A75" s="140">
        <v>68</v>
      </c>
      <c r="B75" s="43">
        <v>44519</v>
      </c>
      <c r="C75" s="48">
        <v>2201</v>
      </c>
      <c r="D75" s="51" t="s">
        <v>139</v>
      </c>
      <c r="E75" s="52" t="s">
        <v>140</v>
      </c>
      <c r="F75" s="28">
        <v>299</v>
      </c>
    </row>
    <row r="76" spans="1:6" s="17" customFormat="1" x14ac:dyDescent="0.2">
      <c r="A76" s="140">
        <v>69</v>
      </c>
      <c r="B76" s="43">
        <v>44519</v>
      </c>
      <c r="C76" s="48">
        <v>2202</v>
      </c>
      <c r="D76" s="51" t="s">
        <v>141</v>
      </c>
      <c r="E76" s="52" t="s">
        <v>140</v>
      </c>
      <c r="F76" s="28">
        <v>194.6</v>
      </c>
    </row>
    <row r="77" spans="1:6" s="17" customFormat="1" x14ac:dyDescent="0.2">
      <c r="A77" s="140">
        <v>70</v>
      </c>
      <c r="B77" s="43">
        <v>44519</v>
      </c>
      <c r="C77" s="48">
        <v>2203</v>
      </c>
      <c r="D77" s="51" t="s">
        <v>188</v>
      </c>
      <c r="E77" s="52" t="s">
        <v>206</v>
      </c>
      <c r="F77" s="28">
        <v>1963.5</v>
      </c>
    </row>
    <row r="78" spans="1:6" s="17" customFormat="1" x14ac:dyDescent="0.2">
      <c r="A78" s="140">
        <v>71</v>
      </c>
      <c r="B78" s="43">
        <v>44519</v>
      </c>
      <c r="C78" s="48">
        <v>2205</v>
      </c>
      <c r="D78" s="51" t="s">
        <v>208</v>
      </c>
      <c r="E78" s="52" t="s">
        <v>209</v>
      </c>
      <c r="F78" s="28">
        <v>1689.25</v>
      </c>
    </row>
    <row r="79" spans="1:6" s="17" customFormat="1" x14ac:dyDescent="0.2">
      <c r="A79" s="140">
        <v>72</v>
      </c>
      <c r="B79" s="43">
        <v>44522</v>
      </c>
      <c r="C79" s="48">
        <v>2206</v>
      </c>
      <c r="D79" s="51" t="s">
        <v>211</v>
      </c>
      <c r="E79" s="52" t="s">
        <v>212</v>
      </c>
      <c r="F79" s="28">
        <v>439.11</v>
      </c>
    </row>
    <row r="80" spans="1:6" s="17" customFormat="1" x14ac:dyDescent="0.2">
      <c r="A80" s="140">
        <v>73</v>
      </c>
      <c r="B80" s="43">
        <v>44522</v>
      </c>
      <c r="C80" s="48">
        <v>2207</v>
      </c>
      <c r="D80" s="51" t="s">
        <v>211</v>
      </c>
      <c r="E80" s="52" t="s">
        <v>212</v>
      </c>
      <c r="F80" s="28">
        <v>439.11</v>
      </c>
    </row>
    <row r="81" spans="1:6" s="17" customFormat="1" x14ac:dyDescent="0.2">
      <c r="A81" s="140">
        <v>74</v>
      </c>
      <c r="B81" s="43">
        <v>44522</v>
      </c>
      <c r="C81" s="48">
        <v>2208</v>
      </c>
      <c r="D81" s="51" t="s">
        <v>211</v>
      </c>
      <c r="E81" s="52" t="s">
        <v>212</v>
      </c>
      <c r="F81" s="28">
        <v>439.11</v>
      </c>
    </row>
    <row r="82" spans="1:6" s="17" customFormat="1" x14ac:dyDescent="0.2">
      <c r="A82" s="140">
        <v>75</v>
      </c>
      <c r="B82" s="43">
        <v>44522</v>
      </c>
      <c r="C82" s="48">
        <v>2209</v>
      </c>
      <c r="D82" s="51" t="s">
        <v>211</v>
      </c>
      <c r="E82" s="52" t="s">
        <v>212</v>
      </c>
      <c r="F82" s="28">
        <v>439.11</v>
      </c>
    </row>
    <row r="83" spans="1:6" s="17" customFormat="1" x14ac:dyDescent="0.2">
      <c r="A83" s="140">
        <v>76</v>
      </c>
      <c r="B83" s="43">
        <v>44522</v>
      </c>
      <c r="C83" s="48">
        <v>2210</v>
      </c>
      <c r="D83" s="51" t="s">
        <v>211</v>
      </c>
      <c r="E83" s="52" t="s">
        <v>212</v>
      </c>
      <c r="F83" s="28">
        <v>439.11</v>
      </c>
    </row>
    <row r="84" spans="1:6" s="17" customFormat="1" x14ac:dyDescent="0.2">
      <c r="A84" s="140">
        <v>77</v>
      </c>
      <c r="B84" s="43">
        <v>44522</v>
      </c>
      <c r="C84" s="48">
        <v>2211</v>
      </c>
      <c r="D84" s="51" t="s">
        <v>211</v>
      </c>
      <c r="E84" s="52" t="s">
        <v>212</v>
      </c>
      <c r="F84" s="28">
        <v>439.11</v>
      </c>
    </row>
    <row r="85" spans="1:6" s="17" customFormat="1" x14ac:dyDescent="0.2">
      <c r="A85" s="140">
        <v>78</v>
      </c>
      <c r="B85" s="43">
        <v>44522</v>
      </c>
      <c r="C85" s="48">
        <v>2212</v>
      </c>
      <c r="D85" s="51" t="s">
        <v>211</v>
      </c>
      <c r="E85" s="52" t="s">
        <v>212</v>
      </c>
      <c r="F85" s="28">
        <v>439.11</v>
      </c>
    </row>
    <row r="86" spans="1:6" s="17" customFormat="1" x14ac:dyDescent="0.2">
      <c r="A86" s="140">
        <v>79</v>
      </c>
      <c r="B86" s="43">
        <v>44522</v>
      </c>
      <c r="C86" s="48">
        <v>2213</v>
      </c>
      <c r="D86" s="51" t="s">
        <v>211</v>
      </c>
      <c r="E86" s="52" t="s">
        <v>212</v>
      </c>
      <c r="F86" s="28">
        <v>439.11</v>
      </c>
    </row>
    <row r="87" spans="1:6" s="17" customFormat="1" x14ac:dyDescent="0.2">
      <c r="A87" s="140">
        <v>80</v>
      </c>
      <c r="B87" s="43">
        <v>44522</v>
      </c>
      <c r="C87" s="48">
        <v>2214</v>
      </c>
      <c r="D87" s="51" t="s">
        <v>211</v>
      </c>
      <c r="E87" s="52" t="s">
        <v>212</v>
      </c>
      <c r="F87" s="28">
        <v>439.11</v>
      </c>
    </row>
    <row r="88" spans="1:6" s="17" customFormat="1" x14ac:dyDescent="0.2">
      <c r="A88" s="140">
        <v>81</v>
      </c>
      <c r="B88" s="43">
        <v>44522</v>
      </c>
      <c r="C88" s="48">
        <v>2215</v>
      </c>
      <c r="D88" s="51" t="s">
        <v>211</v>
      </c>
      <c r="E88" s="52" t="s">
        <v>212</v>
      </c>
      <c r="F88" s="28">
        <v>439.11</v>
      </c>
    </row>
    <row r="89" spans="1:6" s="17" customFormat="1" x14ac:dyDescent="0.2">
      <c r="A89" s="140">
        <v>82</v>
      </c>
      <c r="B89" s="43">
        <v>44522</v>
      </c>
      <c r="C89" s="48">
        <v>2216</v>
      </c>
      <c r="D89" s="51" t="s">
        <v>211</v>
      </c>
      <c r="E89" s="52" t="s">
        <v>212</v>
      </c>
      <c r="F89" s="28">
        <v>439.11</v>
      </c>
    </row>
    <row r="90" spans="1:6" s="17" customFormat="1" x14ac:dyDescent="0.2">
      <c r="A90" s="140">
        <v>83</v>
      </c>
      <c r="B90" s="43">
        <v>44522</v>
      </c>
      <c r="C90" s="48">
        <v>2217</v>
      </c>
      <c r="D90" s="51" t="s">
        <v>211</v>
      </c>
      <c r="E90" s="52" t="s">
        <v>212</v>
      </c>
      <c r="F90" s="28">
        <v>439.11</v>
      </c>
    </row>
    <row r="91" spans="1:6" s="17" customFormat="1" x14ac:dyDescent="0.2">
      <c r="A91" s="140">
        <v>84</v>
      </c>
      <c r="B91" s="43">
        <v>44522</v>
      </c>
      <c r="C91" s="48">
        <v>2218</v>
      </c>
      <c r="D91" s="51" t="s">
        <v>211</v>
      </c>
      <c r="E91" s="52" t="s">
        <v>212</v>
      </c>
      <c r="F91" s="28">
        <v>439.11</v>
      </c>
    </row>
    <row r="92" spans="1:6" s="17" customFormat="1" x14ac:dyDescent="0.2">
      <c r="A92" s="140">
        <v>85</v>
      </c>
      <c r="B92" s="43">
        <v>44522</v>
      </c>
      <c r="C92" s="48">
        <v>2219</v>
      </c>
      <c r="D92" s="51" t="s">
        <v>211</v>
      </c>
      <c r="E92" s="52" t="s">
        <v>212</v>
      </c>
      <c r="F92" s="28">
        <v>439.11</v>
      </c>
    </row>
    <row r="93" spans="1:6" s="17" customFormat="1" x14ac:dyDescent="0.2">
      <c r="A93" s="140">
        <v>86</v>
      </c>
      <c r="B93" s="43">
        <v>44522</v>
      </c>
      <c r="C93" s="48">
        <v>2220</v>
      </c>
      <c r="D93" s="51" t="s">
        <v>211</v>
      </c>
      <c r="E93" s="52" t="s">
        <v>212</v>
      </c>
      <c r="F93" s="28">
        <v>439.11</v>
      </c>
    </row>
    <row r="94" spans="1:6" s="17" customFormat="1" x14ac:dyDescent="0.2">
      <c r="A94" s="140">
        <v>87</v>
      </c>
      <c r="B94" s="43">
        <v>44522</v>
      </c>
      <c r="C94" s="48">
        <v>2221</v>
      </c>
      <c r="D94" s="51" t="s">
        <v>211</v>
      </c>
      <c r="E94" s="52" t="s">
        <v>212</v>
      </c>
      <c r="F94" s="28">
        <v>439.11</v>
      </c>
    </row>
    <row r="95" spans="1:6" s="17" customFormat="1" x14ac:dyDescent="0.2">
      <c r="A95" s="140">
        <v>88</v>
      </c>
      <c r="B95" s="43">
        <v>44522</v>
      </c>
      <c r="C95" s="48">
        <v>2222</v>
      </c>
      <c r="D95" s="51" t="s">
        <v>211</v>
      </c>
      <c r="E95" s="52" t="s">
        <v>212</v>
      </c>
      <c r="F95" s="28">
        <v>439.11</v>
      </c>
    </row>
    <row r="96" spans="1:6" s="17" customFormat="1" x14ac:dyDescent="0.2">
      <c r="A96" s="140">
        <v>89</v>
      </c>
      <c r="B96" s="43">
        <v>44522</v>
      </c>
      <c r="C96" s="48">
        <v>2223</v>
      </c>
      <c r="D96" s="51" t="s">
        <v>211</v>
      </c>
      <c r="E96" s="52" t="s">
        <v>212</v>
      </c>
      <c r="F96" s="28">
        <v>439.11</v>
      </c>
    </row>
    <row r="97" spans="1:6" s="17" customFormat="1" x14ac:dyDescent="0.2">
      <c r="A97" s="140">
        <v>90</v>
      </c>
      <c r="B97" s="43">
        <v>44522</v>
      </c>
      <c r="C97" s="48">
        <v>2224</v>
      </c>
      <c r="D97" s="51" t="s">
        <v>139</v>
      </c>
      <c r="E97" s="52" t="s">
        <v>140</v>
      </c>
      <c r="F97" s="28">
        <v>267</v>
      </c>
    </row>
    <row r="98" spans="1:6" s="17" customFormat="1" x14ac:dyDescent="0.2">
      <c r="A98" s="140">
        <v>91</v>
      </c>
      <c r="B98" s="43">
        <v>44522</v>
      </c>
      <c r="C98" s="48">
        <v>2225</v>
      </c>
      <c r="D98" s="51" t="s">
        <v>141</v>
      </c>
      <c r="E98" s="52" t="s">
        <v>140</v>
      </c>
      <c r="F98" s="28">
        <v>133.6</v>
      </c>
    </row>
    <row r="99" spans="1:6" s="17" customFormat="1" x14ac:dyDescent="0.2">
      <c r="A99" s="140">
        <v>92</v>
      </c>
      <c r="B99" s="43">
        <v>44522</v>
      </c>
      <c r="C99" s="48">
        <v>2226</v>
      </c>
      <c r="D99" s="51" t="s">
        <v>211</v>
      </c>
      <c r="E99" s="52" t="s">
        <v>212</v>
      </c>
      <c r="F99" s="28">
        <v>152.32</v>
      </c>
    </row>
    <row r="100" spans="1:6" s="17" customFormat="1" x14ac:dyDescent="0.2">
      <c r="A100" s="140">
        <v>93</v>
      </c>
      <c r="B100" s="43">
        <v>44522</v>
      </c>
      <c r="C100" s="48">
        <v>2227</v>
      </c>
      <c r="D100" s="51" t="s">
        <v>211</v>
      </c>
      <c r="E100" s="52" t="s">
        <v>212</v>
      </c>
      <c r="F100" s="28">
        <v>439.11</v>
      </c>
    </row>
    <row r="101" spans="1:6" s="17" customFormat="1" x14ac:dyDescent="0.2">
      <c r="A101" s="140">
        <v>94</v>
      </c>
      <c r="B101" s="43">
        <v>44522</v>
      </c>
      <c r="C101" s="48">
        <v>2228</v>
      </c>
      <c r="D101" s="51" t="s">
        <v>213</v>
      </c>
      <c r="E101" s="52" t="s">
        <v>214</v>
      </c>
      <c r="F101" s="28">
        <v>5950</v>
      </c>
    </row>
    <row r="102" spans="1:6" s="17" customFormat="1" x14ac:dyDescent="0.2">
      <c r="A102" s="140">
        <v>95</v>
      </c>
      <c r="B102" s="43">
        <v>44522</v>
      </c>
      <c r="C102" s="48">
        <v>2229</v>
      </c>
      <c r="D102" s="51" t="s">
        <v>92</v>
      </c>
      <c r="E102" s="52" t="s">
        <v>164</v>
      </c>
      <c r="F102" s="28">
        <v>815.92</v>
      </c>
    </row>
    <row r="103" spans="1:6" s="17" customFormat="1" x14ac:dyDescent="0.2">
      <c r="A103" s="140">
        <v>96</v>
      </c>
      <c r="B103" s="43">
        <v>44524</v>
      </c>
      <c r="C103" s="48">
        <v>2230</v>
      </c>
      <c r="D103" s="51" t="s">
        <v>106</v>
      </c>
      <c r="E103" s="52" t="s">
        <v>215</v>
      </c>
      <c r="F103" s="28">
        <v>2840.77</v>
      </c>
    </row>
    <row r="104" spans="1:6" s="17" customFormat="1" x14ac:dyDescent="0.2">
      <c r="A104" s="140">
        <v>97</v>
      </c>
      <c r="B104" s="43">
        <v>44524</v>
      </c>
      <c r="C104" s="48">
        <v>2231</v>
      </c>
      <c r="D104" s="51" t="s">
        <v>108</v>
      </c>
      <c r="E104" s="52" t="s">
        <v>109</v>
      </c>
      <c r="F104" s="28">
        <v>297.5</v>
      </c>
    </row>
    <row r="105" spans="1:6" s="17" customFormat="1" x14ac:dyDescent="0.2">
      <c r="A105" s="140">
        <v>98</v>
      </c>
      <c r="B105" s="43">
        <v>44524</v>
      </c>
      <c r="C105" s="48">
        <v>2232</v>
      </c>
      <c r="D105" s="51" t="s">
        <v>216</v>
      </c>
      <c r="E105" s="52" t="s">
        <v>120</v>
      </c>
      <c r="F105" s="28">
        <v>37</v>
      </c>
    </row>
    <row r="106" spans="1:6" s="17" customFormat="1" x14ac:dyDescent="0.2">
      <c r="A106" s="140">
        <v>99</v>
      </c>
      <c r="B106" s="43">
        <v>44525</v>
      </c>
      <c r="C106" s="48">
        <v>2236</v>
      </c>
      <c r="D106" s="51" t="s">
        <v>99</v>
      </c>
      <c r="E106" s="52" t="s">
        <v>217</v>
      </c>
      <c r="F106" s="28">
        <v>4500</v>
      </c>
    </row>
    <row r="107" spans="1:6" x14ac:dyDescent="0.2">
      <c r="A107" s="140">
        <v>100</v>
      </c>
      <c r="B107" s="43">
        <v>44525</v>
      </c>
      <c r="C107" s="48">
        <v>2237</v>
      </c>
      <c r="D107" s="51" t="s">
        <v>218</v>
      </c>
      <c r="E107" s="52" t="s">
        <v>219</v>
      </c>
      <c r="F107" s="28">
        <v>684.25</v>
      </c>
    </row>
    <row r="108" spans="1:6" x14ac:dyDescent="0.2">
      <c r="A108" s="140">
        <v>101</v>
      </c>
      <c r="B108" s="43">
        <v>44525</v>
      </c>
      <c r="C108" s="48">
        <v>2238</v>
      </c>
      <c r="D108" s="51" t="s">
        <v>220</v>
      </c>
      <c r="E108" s="52" t="s">
        <v>221</v>
      </c>
      <c r="F108" s="28">
        <v>1439.78</v>
      </c>
    </row>
    <row r="109" spans="1:6" x14ac:dyDescent="0.2">
      <c r="A109" s="140">
        <v>102</v>
      </c>
      <c r="B109" s="43">
        <v>44525</v>
      </c>
      <c r="C109" s="7">
        <v>2239</v>
      </c>
      <c r="D109" s="51" t="s">
        <v>222</v>
      </c>
      <c r="E109" s="52" t="s">
        <v>223</v>
      </c>
      <c r="F109" s="28">
        <v>115</v>
      </c>
    </row>
    <row r="110" spans="1:6" s="17" customFormat="1" x14ac:dyDescent="0.2">
      <c r="A110" s="140">
        <v>103</v>
      </c>
      <c r="B110" s="43">
        <v>44525</v>
      </c>
      <c r="C110" s="7">
        <v>2240</v>
      </c>
      <c r="D110" s="51" t="s">
        <v>151</v>
      </c>
      <c r="E110" s="52" t="s">
        <v>224</v>
      </c>
      <c r="F110" s="28">
        <v>1279.25</v>
      </c>
    </row>
    <row r="111" spans="1:6" s="17" customFormat="1" x14ac:dyDescent="0.2">
      <c r="A111" s="140">
        <v>104</v>
      </c>
      <c r="B111" s="43">
        <v>44525</v>
      </c>
      <c r="C111" s="7">
        <v>2241</v>
      </c>
      <c r="D111" s="51" t="s">
        <v>225</v>
      </c>
      <c r="E111" s="52" t="s">
        <v>226</v>
      </c>
      <c r="F111" s="28">
        <v>229.77</v>
      </c>
    </row>
    <row r="112" spans="1:6" x14ac:dyDescent="0.2">
      <c r="A112" s="140">
        <v>105</v>
      </c>
      <c r="B112" s="21">
        <v>44525</v>
      </c>
      <c r="C112" s="7">
        <v>2242</v>
      </c>
      <c r="D112" s="51" t="s">
        <v>227</v>
      </c>
      <c r="E112" s="52" t="s">
        <v>228</v>
      </c>
      <c r="F112" s="28">
        <v>1622.93</v>
      </c>
    </row>
    <row r="113" spans="1:11" x14ac:dyDescent="0.2">
      <c r="A113" s="140">
        <v>106</v>
      </c>
      <c r="B113" s="21">
        <v>44526</v>
      </c>
      <c r="C113" s="7">
        <v>2244</v>
      </c>
      <c r="D113" s="51" t="s">
        <v>229</v>
      </c>
      <c r="E113" s="52" t="s">
        <v>230</v>
      </c>
      <c r="F113" s="28">
        <v>2975</v>
      </c>
    </row>
    <row r="114" spans="1:11" x14ac:dyDescent="0.2">
      <c r="A114" s="140">
        <v>107</v>
      </c>
      <c r="B114" s="21">
        <v>44526</v>
      </c>
      <c r="C114" s="7">
        <v>2245</v>
      </c>
      <c r="D114" s="51" t="s">
        <v>181</v>
      </c>
      <c r="E114" s="52" t="s">
        <v>231</v>
      </c>
      <c r="F114" s="28">
        <v>1487.5</v>
      </c>
    </row>
    <row r="115" spans="1:11" x14ac:dyDescent="0.2">
      <c r="A115" s="140">
        <v>108</v>
      </c>
      <c r="B115" s="21">
        <v>44526</v>
      </c>
      <c r="C115" s="7">
        <v>2246</v>
      </c>
      <c r="D115" s="51" t="s">
        <v>220</v>
      </c>
      <c r="E115" s="52" t="s">
        <v>232</v>
      </c>
      <c r="F115" s="28">
        <v>209.99</v>
      </c>
    </row>
    <row r="116" spans="1:11" x14ac:dyDescent="0.2">
      <c r="A116" s="140">
        <v>109</v>
      </c>
      <c r="B116" s="43">
        <v>44526</v>
      </c>
      <c r="C116" s="48">
        <v>2247</v>
      </c>
      <c r="D116" s="51" t="s">
        <v>178</v>
      </c>
      <c r="E116" s="52" t="s">
        <v>233</v>
      </c>
      <c r="F116" s="28">
        <v>354.32</v>
      </c>
      <c r="H116" s="130"/>
      <c r="I116" s="131"/>
      <c r="J116" s="132"/>
      <c r="K116" s="132"/>
    </row>
    <row r="117" spans="1:11" x14ac:dyDescent="0.2">
      <c r="A117" s="140">
        <v>112</v>
      </c>
      <c r="B117" s="43">
        <v>44530</v>
      </c>
      <c r="C117" s="48"/>
      <c r="D117" s="51" t="s">
        <v>81</v>
      </c>
      <c r="E117" s="52" t="s">
        <v>81</v>
      </c>
      <c r="F117" s="28">
        <v>1122.5</v>
      </c>
      <c r="H117" s="130"/>
      <c r="I117" s="131"/>
      <c r="J117" s="132"/>
      <c r="K117" s="132"/>
    </row>
    <row r="118" spans="1:11" x14ac:dyDescent="0.2">
      <c r="A118" s="140">
        <v>113</v>
      </c>
      <c r="B118" s="43">
        <v>44530</v>
      </c>
      <c r="C118" s="48"/>
      <c r="D118" s="51" t="s">
        <v>79</v>
      </c>
      <c r="E118" s="52" t="s">
        <v>80</v>
      </c>
      <c r="F118" s="28">
        <v>6145.99</v>
      </c>
      <c r="H118" s="130"/>
      <c r="I118" s="131"/>
      <c r="J118" s="132"/>
      <c r="K118" s="132"/>
    </row>
    <row r="119" spans="1:11" x14ac:dyDescent="0.2">
      <c r="A119" s="140">
        <v>114</v>
      </c>
      <c r="B119" s="43">
        <v>44530</v>
      </c>
      <c r="C119" s="48"/>
      <c r="D119" s="51" t="s">
        <v>78</v>
      </c>
      <c r="E119" s="52" t="s">
        <v>78</v>
      </c>
      <c r="F119" s="28">
        <v>1589.35</v>
      </c>
      <c r="H119" s="15"/>
      <c r="I119" s="15"/>
    </row>
    <row r="120" spans="1:11" ht="15" thickBot="1" x14ac:dyDescent="0.25">
      <c r="A120" s="172" t="s">
        <v>87</v>
      </c>
      <c r="B120" s="173"/>
      <c r="C120" s="173"/>
      <c r="D120" s="173"/>
      <c r="E120" s="173"/>
      <c r="F120" s="14">
        <f>SUM(F8:F119)</f>
        <v>466080.54999999964</v>
      </c>
    </row>
    <row r="122" spans="1:11" x14ac:dyDescent="0.2">
      <c r="F122" s="15"/>
    </row>
    <row r="123" spans="1:11" x14ac:dyDescent="0.2">
      <c r="F123" s="15"/>
    </row>
    <row r="124" spans="1:11" x14ac:dyDescent="0.2">
      <c r="F124" s="15"/>
    </row>
    <row r="125" spans="1:11" x14ac:dyDescent="0.2">
      <c r="F125" s="16"/>
    </row>
    <row r="126" spans="1:11" x14ac:dyDescent="0.2">
      <c r="F126" s="15"/>
    </row>
  </sheetData>
  <sheetProtection password="CC71" sheet="1" objects="1" scenarios="1"/>
  <mergeCells count="2">
    <mergeCell ref="A120:E120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32" sqref="D32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4" t="s">
        <v>5</v>
      </c>
      <c r="B5" s="1" t="s">
        <v>84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2" t="s">
        <v>19</v>
      </c>
      <c r="B7" s="63" t="s">
        <v>20</v>
      </c>
      <c r="C7" s="63" t="s">
        <v>22</v>
      </c>
      <c r="D7" s="63" t="s">
        <v>21</v>
      </c>
      <c r="E7" s="3" t="s">
        <v>16</v>
      </c>
    </row>
    <row r="8" spans="1:5" ht="25.5" x14ac:dyDescent="0.2">
      <c r="A8" s="160">
        <v>44502</v>
      </c>
      <c r="B8" s="161">
        <v>1980</v>
      </c>
      <c r="C8" s="166" t="s">
        <v>100</v>
      </c>
      <c r="D8" s="167" t="s">
        <v>101</v>
      </c>
      <c r="E8" s="156">
        <v>55930</v>
      </c>
    </row>
    <row r="9" spans="1:5" ht="25.5" x14ac:dyDescent="0.2">
      <c r="A9" s="160">
        <v>44504</v>
      </c>
      <c r="B9" s="161">
        <v>2001</v>
      </c>
      <c r="C9" s="166" t="s">
        <v>100</v>
      </c>
      <c r="D9" s="167" t="s">
        <v>118</v>
      </c>
      <c r="E9" s="156">
        <v>35642.879999999997</v>
      </c>
    </row>
    <row r="10" spans="1:5" x14ac:dyDescent="0.2">
      <c r="A10" s="165">
        <v>44505</v>
      </c>
      <c r="B10" s="162">
        <v>2007</v>
      </c>
      <c r="C10" s="168" t="s">
        <v>131</v>
      </c>
      <c r="D10" s="168" t="s">
        <v>132</v>
      </c>
      <c r="E10" s="157">
        <v>4981.34</v>
      </c>
    </row>
    <row r="11" spans="1:5" x14ac:dyDescent="0.2">
      <c r="A11" s="165">
        <v>44505</v>
      </c>
      <c r="B11" s="163">
        <v>2145</v>
      </c>
      <c r="C11" s="169" t="s">
        <v>142</v>
      </c>
      <c r="D11" s="169" t="s">
        <v>143</v>
      </c>
      <c r="E11" s="155">
        <v>1999.2</v>
      </c>
    </row>
    <row r="12" spans="1:5" x14ac:dyDescent="0.2">
      <c r="A12" s="171">
        <v>44508</v>
      </c>
      <c r="B12" s="164">
        <v>2151</v>
      </c>
      <c r="C12" s="170" t="s">
        <v>145</v>
      </c>
      <c r="D12" s="170" t="s">
        <v>146</v>
      </c>
      <c r="E12" s="159">
        <v>1273.3</v>
      </c>
    </row>
    <row r="13" spans="1:5" x14ac:dyDescent="0.2">
      <c r="A13" s="171">
        <v>44519</v>
      </c>
      <c r="B13" s="164">
        <v>2204</v>
      </c>
      <c r="C13" s="170" t="s">
        <v>207</v>
      </c>
      <c r="D13" s="170" t="s">
        <v>210</v>
      </c>
      <c r="E13" s="159">
        <v>4072.24</v>
      </c>
    </row>
    <row r="14" spans="1:5" ht="13.5" thickBot="1" x14ac:dyDescent="0.25">
      <c r="A14" s="172" t="s">
        <v>91</v>
      </c>
      <c r="B14" s="173"/>
      <c r="C14" s="173"/>
      <c r="D14" s="9"/>
      <c r="E14" s="154">
        <f>SUM(E8:E13)</f>
        <v>103898.96</v>
      </c>
    </row>
    <row r="22" spans="1:1" ht="15" x14ac:dyDescent="0.2">
      <c r="A22" s="11"/>
    </row>
    <row r="23" spans="1:1" ht="15" x14ac:dyDescent="0.2">
      <c r="A23" s="11"/>
    </row>
    <row r="24" spans="1:1" ht="15" x14ac:dyDescent="0.2">
      <c r="A24" s="11"/>
    </row>
    <row r="25" spans="1:1" ht="15" x14ac:dyDescent="0.2">
      <c r="A25" s="11"/>
    </row>
  </sheetData>
  <sheetProtection password="CC71" sheet="1" objects="1" scenarios="1"/>
  <mergeCells count="1">
    <mergeCell ref="A14:C14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M23" sqref="M23"/>
    </sheetView>
  </sheetViews>
  <sheetFormatPr defaultRowHeight="14.25" x14ac:dyDescent="0.2"/>
  <cols>
    <col min="1" max="1" width="15.5703125" style="12" customWidth="1"/>
    <col min="2" max="2" width="10.71093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70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74" t="s">
        <v>88</v>
      </c>
      <c r="B5" s="174"/>
      <c r="C5" s="174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3" t="s">
        <v>23</v>
      </c>
      <c r="B8" s="54" t="s">
        <v>6</v>
      </c>
      <c r="C8" s="54" t="s">
        <v>7</v>
      </c>
      <c r="D8" s="54" t="s">
        <v>8</v>
      </c>
      <c r="E8" s="55" t="s">
        <v>3</v>
      </c>
      <c r="F8" s="56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25.5" x14ac:dyDescent="0.2">
      <c r="A9" s="106" t="s">
        <v>53</v>
      </c>
      <c r="B9" s="76"/>
      <c r="C9" s="76"/>
      <c r="D9" s="77">
        <v>43357.07</v>
      </c>
      <c r="E9" s="78"/>
      <c r="F9" s="79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0" t="s">
        <v>55</v>
      </c>
      <c r="B10" s="76" t="s">
        <v>85</v>
      </c>
      <c r="C10" s="76">
        <v>9</v>
      </c>
      <c r="D10" s="81">
        <v>201</v>
      </c>
      <c r="E10" s="78" t="s">
        <v>23</v>
      </c>
      <c r="F10" s="85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75" t="s">
        <v>23</v>
      </c>
      <c r="B11" s="76" t="s">
        <v>83</v>
      </c>
      <c r="C11" s="76">
        <v>9</v>
      </c>
      <c r="D11" s="81">
        <v>201</v>
      </c>
      <c r="E11" s="78" t="s">
        <v>23</v>
      </c>
      <c r="F11" s="85" t="s">
        <v>56</v>
      </c>
    </row>
    <row r="12" spans="1:15" ht="25.5" x14ac:dyDescent="0.2">
      <c r="A12" s="75" t="s">
        <v>23</v>
      </c>
      <c r="B12" s="76" t="s">
        <v>85</v>
      </c>
      <c r="C12" s="76">
        <v>9</v>
      </c>
      <c r="D12" s="81">
        <v>202</v>
      </c>
      <c r="E12" s="78" t="s">
        <v>23</v>
      </c>
      <c r="F12" s="85" t="s">
        <v>67</v>
      </c>
    </row>
    <row r="13" spans="1:15" ht="25.5" x14ac:dyDescent="0.2">
      <c r="A13" s="75" t="s">
        <v>23</v>
      </c>
      <c r="B13" s="76" t="s">
        <v>85</v>
      </c>
      <c r="C13" s="76">
        <v>9</v>
      </c>
      <c r="D13" s="81">
        <v>202</v>
      </c>
      <c r="E13" s="78" t="s">
        <v>23</v>
      </c>
      <c r="F13" s="85" t="s">
        <v>57</v>
      </c>
    </row>
    <row r="14" spans="1:15" ht="25.5" x14ac:dyDescent="0.2">
      <c r="A14" s="75" t="s">
        <v>23</v>
      </c>
      <c r="B14" s="76" t="s">
        <v>85</v>
      </c>
      <c r="C14" s="76">
        <v>9</v>
      </c>
      <c r="D14" s="81">
        <v>202</v>
      </c>
      <c r="E14" s="78" t="s">
        <v>23</v>
      </c>
      <c r="F14" s="85" t="s">
        <v>57</v>
      </c>
    </row>
    <row r="15" spans="1:15" ht="25.5" x14ac:dyDescent="0.2">
      <c r="A15" s="75" t="s">
        <v>23</v>
      </c>
      <c r="B15" s="76" t="s">
        <v>85</v>
      </c>
      <c r="C15" s="76">
        <v>9</v>
      </c>
      <c r="D15" s="81">
        <v>202</v>
      </c>
      <c r="E15" s="78" t="s">
        <v>23</v>
      </c>
      <c r="F15" s="85" t="s">
        <v>57</v>
      </c>
    </row>
    <row r="16" spans="1:15" x14ac:dyDescent="0.2">
      <c r="A16" s="75" t="s">
        <v>23</v>
      </c>
      <c r="B16" s="76" t="s">
        <v>85</v>
      </c>
      <c r="C16" s="76">
        <v>9</v>
      </c>
      <c r="D16" s="81">
        <v>135</v>
      </c>
      <c r="E16" s="78" t="s">
        <v>23</v>
      </c>
      <c r="F16" s="86" t="s">
        <v>58</v>
      </c>
    </row>
    <row r="17" spans="1:6" x14ac:dyDescent="0.2">
      <c r="A17" s="75" t="s">
        <v>23</v>
      </c>
      <c r="B17" s="76" t="s">
        <v>85</v>
      </c>
      <c r="C17" s="76">
        <v>9</v>
      </c>
      <c r="D17" s="81">
        <v>725</v>
      </c>
      <c r="E17" s="78" t="s">
        <v>23</v>
      </c>
      <c r="F17" s="86" t="s">
        <v>63</v>
      </c>
    </row>
    <row r="18" spans="1:6" x14ac:dyDescent="0.2">
      <c r="A18" s="80" t="s">
        <v>54</v>
      </c>
      <c r="B18" s="76" t="s">
        <v>23</v>
      </c>
      <c r="C18" s="76" t="s">
        <v>23</v>
      </c>
      <c r="D18" s="77">
        <f>SUM(D10:D17)</f>
        <v>2070</v>
      </c>
      <c r="E18" s="78" t="s">
        <v>23</v>
      </c>
      <c r="F18" s="87" t="s">
        <v>23</v>
      </c>
    </row>
    <row r="19" spans="1:6" x14ac:dyDescent="0.2">
      <c r="A19" s="75" t="s">
        <v>23</v>
      </c>
      <c r="B19" s="76" t="s">
        <v>23</v>
      </c>
      <c r="C19" s="76" t="s">
        <v>23</v>
      </c>
      <c r="D19" s="76" t="s">
        <v>23</v>
      </c>
      <c r="E19" s="78">
        <f>SUM(D9+D18)</f>
        <v>45427.07</v>
      </c>
      <c r="F19" s="87" t="s">
        <v>23</v>
      </c>
    </row>
    <row r="20" spans="1:6" ht="25.5" x14ac:dyDescent="0.2">
      <c r="A20" s="106" t="s">
        <v>59</v>
      </c>
      <c r="B20" s="76" t="s">
        <v>23</v>
      </c>
      <c r="C20" s="76" t="s">
        <v>23</v>
      </c>
      <c r="D20" s="77">
        <v>2124580.7000000002</v>
      </c>
      <c r="E20" s="78" t="s">
        <v>23</v>
      </c>
      <c r="F20" s="87" t="s">
        <v>23</v>
      </c>
    </row>
    <row r="21" spans="1:6" ht="25.5" x14ac:dyDescent="0.2">
      <c r="A21" s="80" t="s">
        <v>61</v>
      </c>
      <c r="B21" s="76" t="s">
        <v>85</v>
      </c>
      <c r="C21" s="76">
        <v>9</v>
      </c>
      <c r="D21" s="72">
        <v>9891</v>
      </c>
      <c r="E21" s="78" t="s">
        <v>23</v>
      </c>
      <c r="F21" s="82" t="s">
        <v>67</v>
      </c>
    </row>
    <row r="22" spans="1:6" ht="25.5" x14ac:dyDescent="0.2">
      <c r="A22" s="75" t="s">
        <v>23</v>
      </c>
      <c r="B22" s="76" t="s">
        <v>85</v>
      </c>
      <c r="C22" s="76">
        <v>9</v>
      </c>
      <c r="D22" s="72">
        <v>9891</v>
      </c>
      <c r="E22" s="78" t="s">
        <v>23</v>
      </c>
      <c r="F22" s="82" t="s">
        <v>56</v>
      </c>
    </row>
    <row r="23" spans="1:6" x14ac:dyDescent="0.2">
      <c r="A23" s="75" t="s">
        <v>23</v>
      </c>
      <c r="B23" s="76" t="s">
        <v>85</v>
      </c>
      <c r="C23" s="76">
        <v>9</v>
      </c>
      <c r="D23" s="72">
        <v>9891</v>
      </c>
      <c r="E23" s="78" t="s">
        <v>23</v>
      </c>
      <c r="F23" s="82" t="s">
        <v>68</v>
      </c>
    </row>
    <row r="24" spans="1:6" ht="25.5" x14ac:dyDescent="0.2">
      <c r="A24" s="75" t="s">
        <v>23</v>
      </c>
      <c r="B24" s="76" t="s">
        <v>85</v>
      </c>
      <c r="C24" s="76">
        <v>9</v>
      </c>
      <c r="D24" s="72">
        <v>9891</v>
      </c>
      <c r="E24" s="78" t="s">
        <v>23</v>
      </c>
      <c r="F24" s="82" t="s">
        <v>62</v>
      </c>
    </row>
    <row r="25" spans="1:6" ht="25.5" x14ac:dyDescent="0.2">
      <c r="A25" s="75" t="s">
        <v>23</v>
      </c>
      <c r="B25" s="76" t="s">
        <v>85</v>
      </c>
      <c r="C25" s="76">
        <v>9</v>
      </c>
      <c r="D25" s="72">
        <v>9892</v>
      </c>
      <c r="E25" s="78" t="s">
        <v>23</v>
      </c>
      <c r="F25" s="82" t="s">
        <v>62</v>
      </c>
    </row>
    <row r="26" spans="1:6" ht="25.5" x14ac:dyDescent="0.2">
      <c r="A26" s="75" t="s">
        <v>23</v>
      </c>
      <c r="B26" s="76" t="s">
        <v>85</v>
      </c>
      <c r="C26" s="76">
        <v>9</v>
      </c>
      <c r="D26" s="72">
        <v>9892</v>
      </c>
      <c r="E26" s="78" t="s">
        <v>23</v>
      </c>
      <c r="F26" s="82" t="s">
        <v>62</v>
      </c>
    </row>
    <row r="27" spans="1:6" x14ac:dyDescent="0.2">
      <c r="A27" s="75" t="s">
        <v>23</v>
      </c>
      <c r="B27" s="76" t="s">
        <v>85</v>
      </c>
      <c r="C27" s="76">
        <v>9</v>
      </c>
      <c r="D27" s="72">
        <v>6591</v>
      </c>
      <c r="E27" s="78" t="s">
        <v>23</v>
      </c>
      <c r="F27" s="83" t="s">
        <v>31</v>
      </c>
    </row>
    <row r="28" spans="1:6" x14ac:dyDescent="0.2">
      <c r="A28" s="75" t="s">
        <v>23</v>
      </c>
      <c r="B28" s="76" t="s">
        <v>85</v>
      </c>
      <c r="C28" s="76">
        <v>9</v>
      </c>
      <c r="D28" s="72">
        <v>35503</v>
      </c>
      <c r="E28" s="78" t="s">
        <v>23</v>
      </c>
      <c r="F28" s="83" t="s">
        <v>63</v>
      </c>
    </row>
    <row r="29" spans="1:6" x14ac:dyDescent="0.2">
      <c r="A29" s="80" t="s">
        <v>60</v>
      </c>
      <c r="B29" s="76"/>
      <c r="C29" s="76" t="s">
        <v>23</v>
      </c>
      <c r="D29" s="77">
        <f>SUM(D21:D28)</f>
        <v>101442</v>
      </c>
      <c r="E29" s="78" t="s">
        <v>23</v>
      </c>
      <c r="F29" s="87" t="s">
        <v>23</v>
      </c>
    </row>
    <row r="30" spans="1:6" ht="15" thickBot="1" x14ac:dyDescent="0.25">
      <c r="A30" s="88" t="s">
        <v>23</v>
      </c>
      <c r="B30" s="89" t="s">
        <v>23</v>
      </c>
      <c r="C30" s="89" t="s">
        <v>23</v>
      </c>
      <c r="D30" s="90" t="s">
        <v>23</v>
      </c>
      <c r="E30" s="91">
        <f>SUM(D20+D29)</f>
        <v>2226022.7000000002</v>
      </c>
      <c r="F30" s="9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14" sqref="H14:H15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8"/>
      <c r="E1" s="8"/>
    </row>
    <row r="2" spans="1:5" x14ac:dyDescent="0.25">
      <c r="A2" s="10"/>
      <c r="B2" s="10"/>
      <c r="C2" s="10"/>
      <c r="D2" s="10"/>
      <c r="E2" s="10"/>
    </row>
    <row r="3" spans="1:5" x14ac:dyDescent="0.25">
      <c r="A3" s="1" t="s">
        <v>75</v>
      </c>
      <c r="B3" s="10"/>
      <c r="C3" s="10"/>
      <c r="D3" s="8"/>
      <c r="E3" s="8"/>
    </row>
    <row r="4" spans="1:5" x14ac:dyDescent="0.25">
      <c r="A4" s="8"/>
      <c r="B4" s="1"/>
      <c r="C4" s="1"/>
      <c r="D4" s="8"/>
      <c r="E4" s="8"/>
    </row>
    <row r="5" spans="1:5" x14ac:dyDescent="0.25">
      <c r="A5" s="151" t="s">
        <v>5</v>
      </c>
      <c r="B5" s="1" t="s">
        <v>89</v>
      </c>
      <c r="C5" s="1"/>
      <c r="D5" s="8"/>
      <c r="E5" s="8"/>
    </row>
    <row r="6" spans="1:5" ht="15.75" thickBot="1" x14ac:dyDescent="0.3">
      <c r="A6" s="8"/>
      <c r="B6" s="8"/>
      <c r="C6" s="8"/>
      <c r="D6" s="8"/>
      <c r="E6" s="8"/>
    </row>
    <row r="7" spans="1:5" x14ac:dyDescent="0.25">
      <c r="A7" s="62" t="s">
        <v>19</v>
      </c>
      <c r="B7" s="63" t="s">
        <v>20</v>
      </c>
      <c r="C7" s="63" t="s">
        <v>22</v>
      </c>
      <c r="D7" s="63" t="s">
        <v>21</v>
      </c>
      <c r="E7" s="3" t="s">
        <v>16</v>
      </c>
    </row>
    <row r="8" spans="1:5" x14ac:dyDescent="0.25">
      <c r="A8" s="152">
        <v>44530</v>
      </c>
      <c r="B8" s="134"/>
      <c r="C8" s="61" t="s">
        <v>234</v>
      </c>
      <c r="D8" s="61"/>
      <c r="E8" s="153">
        <v>2881.69</v>
      </c>
    </row>
    <row r="9" spans="1:5" ht="15.75" thickBot="1" x14ac:dyDescent="0.3">
      <c r="A9" s="172" t="s">
        <v>90</v>
      </c>
      <c r="B9" s="173"/>
      <c r="C9" s="173"/>
      <c r="D9" s="9"/>
      <c r="E9" s="158">
        <f>SUM(E8)</f>
        <v>2881.69</v>
      </c>
    </row>
  </sheetData>
  <sheetProtection password="CC71" sheet="1" objects="1" scenarios="1"/>
  <mergeCells count="1"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2021-12-13T08:20:12Z</dcterms:modified>
</cp:coreProperties>
</file>