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2760" yWindow="33060" windowWidth="15450" windowHeight="11340" activeTab="2"/>
  </bookViews>
  <sheets>
    <sheet name="Foaie1" sheetId="50" r:id="rId1"/>
    <sheet name="Foaie2" sheetId="57" r:id="rId2"/>
    <sheet name="Foaie3" sheetId="58" r:id="rId3"/>
  </sheets>
  <definedNames>
    <definedName name="_xlnm._FilterDatabase" localSheetId="0" hidden="1">Foaie1!$A$1:$I$268</definedName>
  </definedNames>
  <calcPr calcId="145621"/>
</workbook>
</file>

<file path=xl/calcChain.xml><?xml version="1.0" encoding="utf-8"?>
<calcChain xmlns="http://schemas.openxmlformats.org/spreadsheetml/2006/main">
  <c r="H267" i="50" l="1"/>
  <c r="H253" i="50"/>
  <c r="H241" i="50"/>
  <c r="H230" i="50"/>
  <c r="H225" i="50"/>
  <c r="H215" i="50"/>
  <c r="H199" i="50"/>
  <c r="H191" i="50" l="1"/>
  <c r="H179" i="50"/>
  <c r="H177" i="50"/>
  <c r="H173" i="50"/>
  <c r="H170" i="50"/>
  <c r="H141" i="50"/>
  <c r="H139" i="50"/>
  <c r="H77" i="50"/>
  <c r="H43" i="50"/>
  <c r="H33" i="50"/>
  <c r="H18" i="50"/>
  <c r="H12" i="50"/>
  <c r="H10" i="50"/>
  <c r="I203" i="50" l="1"/>
  <c r="I205" i="50"/>
  <c r="I172" i="50"/>
  <c r="I138" i="50"/>
  <c r="I125" i="50"/>
  <c r="I266" i="50" l="1"/>
  <c r="I76" i="50" l="1"/>
  <c r="I75" i="50"/>
  <c r="I265" i="50"/>
  <c r="I264" i="50"/>
  <c r="I137" i="50" l="1"/>
  <c r="I169" i="50" l="1"/>
  <c r="I168" i="50"/>
  <c r="I252" i="50"/>
  <c r="H227" i="50" l="1"/>
  <c r="H193" i="50"/>
  <c r="I167" i="50" l="1"/>
  <c r="I166" i="50"/>
  <c r="I165" i="50"/>
  <c r="I251" i="50"/>
  <c r="I198" i="50"/>
  <c r="I250" i="50"/>
  <c r="I214" i="50"/>
  <c r="I127" i="50" l="1"/>
  <c r="I130" i="50"/>
  <c r="I132" i="50"/>
  <c r="I133" i="50"/>
  <c r="I134" i="50"/>
  <c r="I136" i="50"/>
  <c r="I155" i="50" l="1"/>
  <c r="I74" i="50" l="1"/>
  <c r="I131" i="50" l="1"/>
  <c r="I190" i="50" l="1"/>
  <c r="I210" i="50" l="1"/>
  <c r="I164" i="50" l="1"/>
  <c r="I189" i="50" l="1"/>
  <c r="I163" i="50" l="1"/>
  <c r="I128" i="50" l="1"/>
  <c r="I181" i="50" l="1"/>
  <c r="I207" i="50" l="1"/>
  <c r="I95" i="50" l="1"/>
  <c r="I129" i="50"/>
  <c r="H30" i="50" l="1"/>
  <c r="H21" i="50"/>
  <c r="I161" i="50" l="1"/>
  <c r="I178" i="50" l="1"/>
  <c r="I179" i="50" s="1"/>
  <c r="I201" i="50" l="1"/>
  <c r="I200" i="50"/>
  <c r="I202" i="50"/>
  <c r="I6" i="50"/>
  <c r="I122" i="50" l="1"/>
  <c r="I248" i="50" l="1"/>
  <c r="I247" i="50"/>
  <c r="I246" i="50"/>
  <c r="I245" i="50"/>
  <c r="I219" i="50" l="1"/>
  <c r="I209" i="50"/>
  <c r="I124" i="50"/>
  <c r="I31" i="50"/>
  <c r="I126" i="50" l="1"/>
  <c r="I123" i="50" l="1"/>
  <c r="I263" i="50" l="1"/>
  <c r="I121" i="50"/>
  <c r="I229" i="50" l="1"/>
  <c r="I228" i="50"/>
  <c r="I140" i="50"/>
  <c r="I141" i="50" s="1"/>
  <c r="I230" i="50" l="1"/>
  <c r="I59" i="50"/>
  <c r="I162" i="50" l="1"/>
  <c r="I261" i="50" l="1"/>
  <c r="I260" i="50"/>
  <c r="I211" i="50" l="1"/>
  <c r="I188" i="50" l="1"/>
  <c r="H15" i="50" l="1"/>
  <c r="H268" i="50" s="1"/>
  <c r="I153" i="50" l="1"/>
  <c r="I152" i="50"/>
  <c r="I154" i="50"/>
  <c r="I151" i="50"/>
  <c r="I156" i="50"/>
  <c r="I72" i="50"/>
  <c r="I208" i="50" l="1"/>
  <c r="I234" i="50" l="1"/>
  <c r="I120" i="50"/>
  <c r="I158" i="50" l="1"/>
  <c r="I159" i="50"/>
  <c r="I160" i="50" l="1"/>
  <c r="I29" i="50"/>
  <c r="I71" i="50"/>
  <c r="I52" i="50"/>
  <c r="I237" i="50"/>
  <c r="I240" i="50"/>
  <c r="I57" i="50"/>
  <c r="I70" i="50" l="1"/>
  <c r="I49" i="50"/>
  <c r="I218" i="50" l="1"/>
  <c r="I206" i="50"/>
  <c r="I204" i="50"/>
  <c r="I108" i="50"/>
  <c r="I32" i="50"/>
  <c r="I33" i="50" s="1"/>
  <c r="I119" i="50" l="1"/>
  <c r="I118" i="50"/>
  <c r="I9" i="50"/>
  <c r="I42" i="50"/>
  <c r="I3" i="50" l="1"/>
  <c r="I4" i="50"/>
  <c r="I5" i="50"/>
  <c r="I7" i="50"/>
  <c r="I8" i="50"/>
  <c r="I45" i="50"/>
  <c r="I44" i="50"/>
  <c r="I257" i="50" l="1"/>
  <c r="I73" i="50"/>
  <c r="I117" i="50" l="1"/>
  <c r="I197" i="50" l="1"/>
  <c r="I224" i="50"/>
  <c r="I259" i="50" l="1"/>
  <c r="I258" i="50"/>
  <c r="I249" i="50"/>
  <c r="I157" i="50"/>
  <c r="I226" i="50" l="1"/>
  <c r="I195" i="50"/>
  <c r="I176" i="50"/>
  <c r="I174" i="50"/>
  <c r="I34" i="50"/>
  <c r="I14" i="50"/>
  <c r="I16" i="50"/>
  <c r="I17" i="50"/>
  <c r="I19" i="50"/>
  <c r="I20" i="50"/>
  <c r="I22" i="50"/>
  <c r="I23" i="50"/>
  <c r="I24" i="50"/>
  <c r="I25" i="50"/>
  <c r="I26" i="50"/>
  <c r="I27" i="50"/>
  <c r="I28" i="50"/>
  <c r="I35" i="50"/>
  <c r="I36" i="50"/>
  <c r="I37" i="50"/>
  <c r="I38" i="50"/>
  <c r="I39" i="50"/>
  <c r="I40" i="50"/>
  <c r="I41" i="50"/>
  <c r="I46" i="50"/>
  <c r="I47" i="50"/>
  <c r="I48" i="50"/>
  <c r="I50" i="50"/>
  <c r="I51" i="50"/>
  <c r="I53" i="50"/>
  <c r="I54" i="50"/>
  <c r="I55" i="50"/>
  <c r="I56" i="50"/>
  <c r="I58" i="50"/>
  <c r="I60" i="50"/>
  <c r="I61" i="50"/>
  <c r="I62" i="50"/>
  <c r="I63" i="50"/>
  <c r="I64" i="50"/>
  <c r="I65" i="50"/>
  <c r="I66" i="50"/>
  <c r="I67" i="50"/>
  <c r="I68" i="50"/>
  <c r="I69" i="50"/>
  <c r="I78" i="50"/>
  <c r="I79" i="50"/>
  <c r="I80" i="50"/>
  <c r="I81" i="50"/>
  <c r="I82" i="50"/>
  <c r="I83" i="50"/>
  <c r="I84" i="50"/>
  <c r="I85" i="50"/>
  <c r="I86" i="50"/>
  <c r="I87" i="50"/>
  <c r="I88" i="50"/>
  <c r="I89" i="50"/>
  <c r="I90" i="50"/>
  <c r="I91" i="50"/>
  <c r="I92" i="50"/>
  <c r="I93" i="50"/>
  <c r="I94" i="50"/>
  <c r="I96" i="50"/>
  <c r="I97" i="50"/>
  <c r="I98" i="50"/>
  <c r="I99" i="50"/>
  <c r="I100" i="50"/>
  <c r="I101" i="50"/>
  <c r="I102" i="50"/>
  <c r="I103" i="50"/>
  <c r="I104" i="50"/>
  <c r="I105" i="50"/>
  <c r="I106" i="50"/>
  <c r="I107" i="50"/>
  <c r="I109" i="50"/>
  <c r="I110" i="50"/>
  <c r="I111" i="50"/>
  <c r="I112" i="50"/>
  <c r="I113" i="50"/>
  <c r="I114" i="50"/>
  <c r="I115" i="50"/>
  <c r="I116" i="50"/>
  <c r="I142" i="50"/>
  <c r="I143" i="50"/>
  <c r="I144" i="50"/>
  <c r="I145" i="50"/>
  <c r="I146" i="50"/>
  <c r="I147" i="50"/>
  <c r="I148" i="50"/>
  <c r="I149" i="50"/>
  <c r="I150" i="50"/>
  <c r="I171" i="50"/>
  <c r="I173" i="50" s="1"/>
  <c r="I180" i="50"/>
  <c r="I182" i="50"/>
  <c r="I183" i="50"/>
  <c r="I192" i="50"/>
  <c r="I193" i="50" s="1"/>
  <c r="I194" i="50"/>
  <c r="I196" i="50"/>
  <c r="I212" i="50"/>
  <c r="I213" i="50"/>
  <c r="I216" i="50"/>
  <c r="I217" i="50"/>
  <c r="I220" i="50"/>
  <c r="I221" i="50"/>
  <c r="I222" i="50"/>
  <c r="I223" i="50"/>
  <c r="I231" i="50"/>
  <c r="I232" i="50"/>
  <c r="I233" i="50"/>
  <c r="I235" i="50"/>
  <c r="I243" i="50"/>
  <c r="I236" i="50"/>
  <c r="I238" i="50"/>
  <c r="I239" i="50"/>
  <c r="I242" i="50"/>
  <c r="I244" i="50"/>
  <c r="I255" i="50"/>
  <c r="I256" i="50"/>
  <c r="I13" i="50"/>
  <c r="I11" i="50"/>
  <c r="I12" i="50" s="1"/>
  <c r="I2" i="50"/>
  <c r="I10" i="50" s="1"/>
  <c r="I177" i="50" l="1"/>
  <c r="I199" i="50"/>
  <c r="I267" i="50"/>
  <c r="I18" i="50"/>
  <c r="I191" i="50"/>
  <c r="I139" i="50"/>
  <c r="I43" i="50"/>
  <c r="I253" i="50"/>
  <c r="I215" i="50"/>
  <c r="I170" i="50"/>
  <c r="I225" i="50"/>
  <c r="I241" i="50"/>
  <c r="I77" i="50"/>
  <c r="I227" i="50"/>
  <c r="I15" i="50"/>
  <c r="I30" i="50"/>
  <c r="I21" i="50"/>
  <c r="I268" i="50" l="1"/>
</calcChain>
</file>

<file path=xl/sharedStrings.xml><?xml version="1.0" encoding="utf-8"?>
<sst xmlns="http://schemas.openxmlformats.org/spreadsheetml/2006/main" count="2470" uniqueCount="980">
  <si>
    <t xml:space="preserve">Valoare estimata LEI fara TVA </t>
  </si>
  <si>
    <t>Alineat nr.</t>
  </si>
  <si>
    <t>Procedura de achiziţie</t>
  </si>
  <si>
    <t>Cod CPV</t>
  </si>
  <si>
    <t>Denumire cod CPV</t>
  </si>
  <si>
    <t>Nr.crt</t>
  </si>
  <si>
    <t>Comp. solicitant</t>
  </si>
  <si>
    <t>Obiectul contractului/achizitiei</t>
  </si>
  <si>
    <t>1</t>
  </si>
  <si>
    <t>OSIM</t>
  </si>
  <si>
    <t>Articole de birou si papetarie</t>
  </si>
  <si>
    <t>20.01.01</t>
  </si>
  <si>
    <t>30192000-1</t>
  </si>
  <si>
    <t>Accesorii de birou</t>
  </si>
  <si>
    <t>2</t>
  </si>
  <si>
    <t>Hartie si cartoane speciale</t>
  </si>
  <si>
    <t>22993100-8</t>
  </si>
  <si>
    <t>Hartie sau carton fotosensibile</t>
  </si>
  <si>
    <t>3</t>
  </si>
  <si>
    <t>Dosare diverse tipuri si marimi</t>
  </si>
  <si>
    <t>22852000-7</t>
  </si>
  <si>
    <t>Dosare</t>
  </si>
  <si>
    <t>4</t>
  </si>
  <si>
    <t>Hartie (diferite gramaje)</t>
  </si>
  <si>
    <t>30197642-8</t>
  </si>
  <si>
    <t>Hartie pentru fotocopiatoare si xerografica</t>
  </si>
  <si>
    <t>5</t>
  </si>
  <si>
    <t>Plicuri diverse marimi</t>
  </si>
  <si>
    <t>30199230-1</t>
  </si>
  <si>
    <t>Plicuri</t>
  </si>
  <si>
    <t>6</t>
  </si>
  <si>
    <t>Brevete</t>
  </si>
  <si>
    <t>Diplome Brevete</t>
  </si>
  <si>
    <t>22450000-9</t>
  </si>
  <si>
    <t>Imprimate nefalsificabile</t>
  </si>
  <si>
    <t>7</t>
  </si>
  <si>
    <t>DSTI</t>
  </si>
  <si>
    <t>8</t>
  </si>
  <si>
    <t>Produse de curatare echipamente de birou</t>
  </si>
  <si>
    <t>20.01.02</t>
  </si>
  <si>
    <t>30237250-6</t>
  </si>
  <si>
    <t>Accesorii de curatat pentru computer</t>
  </si>
  <si>
    <t>9</t>
  </si>
  <si>
    <t>Utilitati Gaze</t>
  </si>
  <si>
    <t>20.01.03</t>
  </si>
  <si>
    <t>65200000-5</t>
  </si>
  <si>
    <t>Distributie de gaz si servicii conexe</t>
  </si>
  <si>
    <t>utilitati</t>
  </si>
  <si>
    <t>10</t>
  </si>
  <si>
    <t>Utilitati energie electrica</t>
  </si>
  <si>
    <t>65300000-6</t>
  </si>
  <si>
    <t>Distributie de energie electrica si servicii conexe</t>
  </si>
  <si>
    <t>11</t>
  </si>
  <si>
    <t>Apa si canal</t>
  </si>
  <si>
    <t>20.01.04</t>
  </si>
  <si>
    <t>65100000-4</t>
  </si>
  <si>
    <t>Distributie de apa si servicii conexe</t>
  </si>
  <si>
    <t>12</t>
  </si>
  <si>
    <t>Servicii salubrizare</t>
  </si>
  <si>
    <t>90511000-2</t>
  </si>
  <si>
    <t>Servicii de colectare a deseurilor menajere</t>
  </si>
  <si>
    <t>13</t>
  </si>
  <si>
    <t>Combustibil- benzina si motorina pentru autoturismele OSIM</t>
  </si>
  <si>
    <t>20.01.05</t>
  </si>
  <si>
    <t>Benzina,Motorina</t>
  </si>
  <si>
    <t>14</t>
  </si>
  <si>
    <t>Motorina pentru generatoare</t>
  </si>
  <si>
    <t>09134200-9</t>
  </si>
  <si>
    <t>Motorina</t>
  </si>
  <si>
    <t>15</t>
  </si>
  <si>
    <t>Piese schimb pentru echipamentele de climatizare</t>
  </si>
  <si>
    <t>20.01.06</t>
  </si>
  <si>
    <t>42512500-3</t>
  </si>
  <si>
    <t>Piese pentru dispozitive de climatizare</t>
  </si>
  <si>
    <t>16</t>
  </si>
  <si>
    <t>Piese de schimb pentru imprimante, multifunctionale</t>
  </si>
  <si>
    <t>30125000-1</t>
  </si>
  <si>
    <t>Piese si accesorii pentru fotocopiatoare</t>
  </si>
  <si>
    <t>17</t>
  </si>
  <si>
    <t>Piese de schimb pentru sistemul de securitate</t>
  </si>
  <si>
    <t>34913000-0</t>
  </si>
  <si>
    <t>Diverse piese de schimb</t>
  </si>
  <si>
    <t>18</t>
  </si>
  <si>
    <t>Piese de schimb pentru echipamentele de protectie antiincendiu</t>
  </si>
  <si>
    <t>19</t>
  </si>
  <si>
    <t>Piese de schimb pentru autoturisme</t>
  </si>
  <si>
    <t>34300000-0</t>
  </si>
  <si>
    <t>Piese si accesorii pentru vehicule si pentru motoare de vehic</t>
  </si>
  <si>
    <t>20</t>
  </si>
  <si>
    <t>Piese de schimb pentru ascensoare</t>
  </si>
  <si>
    <t>42419510-4</t>
  </si>
  <si>
    <t>Piese pentru ascensoare</t>
  </si>
  <si>
    <t>21</t>
  </si>
  <si>
    <t>Piese de schimb pentru masina de francat</t>
  </si>
  <si>
    <t>22</t>
  </si>
  <si>
    <t>BRU</t>
  </si>
  <si>
    <t>Servicii alimentare masina de francat</t>
  </si>
  <si>
    <t>20.01.08</t>
  </si>
  <si>
    <t>64110000-0</t>
  </si>
  <si>
    <t>Servicii postale</t>
  </si>
  <si>
    <t>Procedura simplificata proprie pentru  servicii anexa 2</t>
  </si>
  <si>
    <t>23</t>
  </si>
  <si>
    <t>64120000-3</t>
  </si>
  <si>
    <t>Servicii de curierat</t>
  </si>
  <si>
    <t>24</t>
  </si>
  <si>
    <t>Servicii casuta postala Oficiul Postal</t>
  </si>
  <si>
    <t>64115000-5</t>
  </si>
  <si>
    <t>Inchiriere de cutii postale</t>
  </si>
  <si>
    <t>25</t>
  </si>
  <si>
    <t>Servicii de radio si de televiziune</t>
  </si>
  <si>
    <t>92200000-3</t>
  </si>
  <si>
    <t>26</t>
  </si>
  <si>
    <t>Servicii de telefonie fixa</t>
  </si>
  <si>
    <t>64210000-1</t>
  </si>
  <si>
    <t>Servicii de telefonie si de transmisie de date</t>
  </si>
  <si>
    <t>27</t>
  </si>
  <si>
    <t>Servicii de telefonie mobila</t>
  </si>
  <si>
    <t>64212000-5</t>
  </si>
  <si>
    <t>28</t>
  </si>
  <si>
    <t>Servicii telecomunicatii speciale</t>
  </si>
  <si>
    <t>64200000-8</t>
  </si>
  <si>
    <t>Servicii de telecomunicatii</t>
  </si>
  <si>
    <t>29</t>
  </si>
  <si>
    <t>Servicii furnizare internet</t>
  </si>
  <si>
    <t>72400000-4</t>
  </si>
  <si>
    <t>Servicii de internet</t>
  </si>
  <si>
    <t>30</t>
  </si>
  <si>
    <t>Cartuse de tonere</t>
  </si>
  <si>
    <t>20.01.09</t>
  </si>
  <si>
    <t>30125100-2</t>
  </si>
  <si>
    <t>Cartuse de toner</t>
  </si>
  <si>
    <t>31</t>
  </si>
  <si>
    <t>Consumabile imprimante (unitati imagine,waste tonere,kit mentenanta etc)</t>
  </si>
  <si>
    <t>30124000-4</t>
  </si>
  <si>
    <t>Piese si accesorii pentru masini de birou</t>
  </si>
  <si>
    <t>32</t>
  </si>
  <si>
    <t>CD-uri si DVD-uri</t>
  </si>
  <si>
    <t>Compact-discuri (CD-uri),Discuri digitale polivalente (DVD-uri)</t>
  </si>
  <si>
    <t>33</t>
  </si>
  <si>
    <t>Servicii intretinere si reparare faxuri, imprimante si fotocopiatoare</t>
  </si>
  <si>
    <t>50313100-3</t>
  </si>
  <si>
    <t>Servicii de reparare a fotocopiatoarelor</t>
  </si>
  <si>
    <t>34</t>
  </si>
  <si>
    <t>Tipizate - formulare</t>
  </si>
  <si>
    <t>22800000-8</t>
  </si>
  <si>
    <t>35</t>
  </si>
  <si>
    <t>Switch-uri</t>
  </si>
  <si>
    <t>32422000-7</t>
  </si>
  <si>
    <t>Componente de retea</t>
  </si>
  <si>
    <t>36</t>
  </si>
  <si>
    <t>22458000-5</t>
  </si>
  <si>
    <t>Imprimate la comanda</t>
  </si>
  <si>
    <t>37</t>
  </si>
  <si>
    <t>Hard disck-uri echipamente de calcul (interne si externe)</t>
  </si>
  <si>
    <t>30233132-5</t>
  </si>
  <si>
    <t>Unitati de hard disk</t>
  </si>
  <si>
    <t>38</t>
  </si>
  <si>
    <t>Unitati de memorie interne si externe inclusiv memory stick-uri</t>
  </si>
  <si>
    <t>30233000-1</t>
  </si>
  <si>
    <t>Dispozitive de stocare si citire</t>
  </si>
  <si>
    <t>39</t>
  </si>
  <si>
    <t>Servicii mentenanta Software contabilitate si analiza financiara</t>
  </si>
  <si>
    <t>72253000-3</t>
  </si>
  <si>
    <t>Servicii de ajutor pentru utilizatori si servicii de asistent</t>
  </si>
  <si>
    <t>40</t>
  </si>
  <si>
    <t>Servicii mentenanta sistem complex de securitate</t>
  </si>
  <si>
    <t>50610000-4</t>
  </si>
  <si>
    <t>41</t>
  </si>
  <si>
    <t>Servicii accesare baza de date Epoque</t>
  </si>
  <si>
    <t>72319000-4</t>
  </si>
  <si>
    <t>Servicii de furnizare de date</t>
  </si>
  <si>
    <t>42</t>
  </si>
  <si>
    <t>72200000-7</t>
  </si>
  <si>
    <t>Servicii de programare si de consultanta software</t>
  </si>
  <si>
    <t>Procedura Simplificata SEAP online</t>
  </si>
  <si>
    <t>43</t>
  </si>
  <si>
    <t>72261000-2</t>
  </si>
  <si>
    <t>Servicii de asistenta pentru software</t>
  </si>
  <si>
    <t>44</t>
  </si>
  <si>
    <t>Servicii de reparare echipamente IT</t>
  </si>
  <si>
    <t>50323100-6</t>
  </si>
  <si>
    <t>Servicii de intretinere a perifericelor informatice</t>
  </si>
  <si>
    <t>45</t>
  </si>
  <si>
    <t>Servicii suport pentru sistemul de gestiune baze de date Informix-reinnoire suport</t>
  </si>
  <si>
    <t>71356300-1</t>
  </si>
  <si>
    <t>Servicii de suport tehnic</t>
  </si>
  <si>
    <t>46</t>
  </si>
  <si>
    <t>Servicii actualizare si suport Intralegis</t>
  </si>
  <si>
    <t>72540000-2</t>
  </si>
  <si>
    <t>Servicii de actualizare informatica</t>
  </si>
  <si>
    <t>47</t>
  </si>
  <si>
    <t>Reinnoire servicii suport Fortinet</t>
  </si>
  <si>
    <t>48</t>
  </si>
  <si>
    <t>Carduri magnetice acces</t>
  </si>
  <si>
    <t>30160000-8</t>
  </si>
  <si>
    <t>Carduri magnetice</t>
  </si>
  <si>
    <t>49</t>
  </si>
  <si>
    <t>50</t>
  </si>
  <si>
    <t>Baterii si acumulatori</t>
  </si>
  <si>
    <t>31400000-0</t>
  </si>
  <si>
    <t>Acumulatori, pile galvanice si baterii primare</t>
  </si>
  <si>
    <t>51</t>
  </si>
  <si>
    <t>DE</t>
  </si>
  <si>
    <t>Servicii acces Portal Institutii Publice online</t>
  </si>
  <si>
    <t>52</t>
  </si>
  <si>
    <t>Monitorul Oficial online-Expert monitor</t>
  </si>
  <si>
    <t>54</t>
  </si>
  <si>
    <t>Servicii instalare/configurare sistem hardware stocare centralizata de date</t>
  </si>
  <si>
    <t>72265000-0</t>
  </si>
  <si>
    <t>Servicii de configurare de software</t>
  </si>
  <si>
    <t>55</t>
  </si>
  <si>
    <t>Banda tricolora</t>
  </si>
  <si>
    <t>20.01.30</t>
  </si>
  <si>
    <t>39561120-9</t>
  </si>
  <si>
    <t>Banda textila</t>
  </si>
  <si>
    <t>56</t>
  </si>
  <si>
    <t>Servicii intretinere masina de francat</t>
  </si>
  <si>
    <t>50310000-1</t>
  </si>
  <si>
    <t>Repararea si intretinerea masinilor de birou</t>
  </si>
  <si>
    <t>57</t>
  </si>
  <si>
    <t>Aparate si rezerve parfumuri aparate electrice</t>
  </si>
  <si>
    <t>39811000-0</t>
  </si>
  <si>
    <t>Parfumuri si deodorizante de interior</t>
  </si>
  <si>
    <t>58</t>
  </si>
  <si>
    <t>Electrice-becuri,tuburi fluorescente,prize,intrerupatoare,cabluri,tablouri electrice,sigurante etc.</t>
  </si>
  <si>
    <t>31680000-6</t>
  </si>
  <si>
    <t>Articole si accesorii electrice</t>
  </si>
  <si>
    <t>59</t>
  </si>
  <si>
    <t>Servicii asigurare autoturisme RCA/CASCO/Rovinete</t>
  </si>
  <si>
    <t>66514110-0</t>
  </si>
  <si>
    <t>Servicii de asigurare a autovehiculelor</t>
  </si>
  <si>
    <t>60</t>
  </si>
  <si>
    <t>Servicii de certificare semnatura electronica pt ANAF+SEAP</t>
  </si>
  <si>
    <t>79132100-9</t>
  </si>
  <si>
    <t>Servicii de certificare a semnaturii electronice</t>
  </si>
  <si>
    <t>61</t>
  </si>
  <si>
    <t>Servicii intretinere echipamente climatizare,centrala termica si hidrofor</t>
  </si>
  <si>
    <t>50730000-1</t>
  </si>
  <si>
    <t>Servicii de reparare si de intretinere a grupurilor de refrig</t>
  </si>
  <si>
    <t>62</t>
  </si>
  <si>
    <t>Servicii intretinere ascensoare</t>
  </si>
  <si>
    <t>50750000-7</t>
  </si>
  <si>
    <t>Servicii de intretinere a ascensoarelor</t>
  </si>
  <si>
    <t>63</t>
  </si>
  <si>
    <t>Servicii dezinsectie, deratizare, dezinfectie</t>
  </si>
  <si>
    <t>Servicii de dezinfectie si de dezinsectie,Servicii de deratizare</t>
  </si>
  <si>
    <t>64</t>
  </si>
  <si>
    <t>Servicii de paza sediul OSIM</t>
  </si>
  <si>
    <t>79713000-5</t>
  </si>
  <si>
    <t>Servicii de paza</t>
  </si>
  <si>
    <t>65</t>
  </si>
  <si>
    <t>Revizii 3 autoturisme</t>
  </si>
  <si>
    <t>66</t>
  </si>
  <si>
    <t>Servicii spalare autoturisme</t>
  </si>
  <si>
    <t>50112300-6</t>
  </si>
  <si>
    <t>Servicii de spalare a automobilelor si servicii similare</t>
  </si>
  <si>
    <t>67</t>
  </si>
  <si>
    <t>Pneuri autoturisme</t>
  </si>
  <si>
    <t>34351100-3</t>
  </si>
  <si>
    <t>Pneuri pentru autovehicule</t>
  </si>
  <si>
    <t>68</t>
  </si>
  <si>
    <t>Feronerie</t>
  </si>
  <si>
    <t>44316510-6</t>
  </si>
  <si>
    <t>69</t>
  </si>
  <si>
    <t>Materiale pt bai (baterii lavoar,vase WC, capace,rezervoare etc)</t>
  </si>
  <si>
    <t>44411000-4</t>
  </si>
  <si>
    <t>Articole sanitare</t>
  </si>
  <si>
    <t>70</t>
  </si>
  <si>
    <t>Sare pentru statia de dedurizare</t>
  </si>
  <si>
    <t>39137000-1</t>
  </si>
  <si>
    <t>Agenti de dedurizare a apei</t>
  </si>
  <si>
    <t>71</t>
  </si>
  <si>
    <t>Freon pentru aparatele de aer conditionat</t>
  </si>
  <si>
    <t>24951311-8</t>
  </si>
  <si>
    <t>Produse antigel</t>
  </si>
  <si>
    <t>72</t>
  </si>
  <si>
    <t>Servicii ISCIR cazane, lifturi, hidrofor; Servicii ITP autoturisme</t>
  </si>
  <si>
    <t>71630000-3</t>
  </si>
  <si>
    <t>Servicii de inspectie si testare tehnica</t>
  </si>
  <si>
    <t>73</t>
  </si>
  <si>
    <t>Servicii verificare/reumplere stingatoare si verificare hidranti</t>
  </si>
  <si>
    <t>50413200-5</t>
  </si>
  <si>
    <t>Servicii de reparare si de intretinere a echipamentului de st</t>
  </si>
  <si>
    <t>74</t>
  </si>
  <si>
    <t>Servicii interventii sisteme electrice</t>
  </si>
  <si>
    <t>76</t>
  </si>
  <si>
    <t>Servicii intretinere/revizii generator</t>
  </si>
  <si>
    <t>50532300-6</t>
  </si>
  <si>
    <t>Servicii de reparare si de intretinere a generatoarelor</t>
  </si>
  <si>
    <t>77</t>
  </si>
  <si>
    <t>Servicii curatenie sediul OSIM</t>
  </si>
  <si>
    <t>90910000-9</t>
  </si>
  <si>
    <t>Servicii de curatenie</t>
  </si>
  <si>
    <t>78</t>
  </si>
  <si>
    <t>Anunturi de publicitate</t>
  </si>
  <si>
    <t>79341000-6</t>
  </si>
  <si>
    <t>Servicii de publicitate</t>
  </si>
  <si>
    <t>79</t>
  </si>
  <si>
    <t>Servicii de reparare si intretinere a centralei telefonice</t>
  </si>
  <si>
    <t>50334130-5</t>
  </si>
  <si>
    <t>80</t>
  </si>
  <si>
    <t>Servicii schimbare si montare anvelope</t>
  </si>
  <si>
    <t>50116500-6</t>
  </si>
  <si>
    <t>81</t>
  </si>
  <si>
    <t>Geamuri</t>
  </si>
  <si>
    <t>44221000-5</t>
  </si>
  <si>
    <t>Ferestre, usi si articole conexe</t>
  </si>
  <si>
    <t>82</t>
  </si>
  <si>
    <t>Servicii organizare vizite oficiale - Henri Coanda</t>
  </si>
  <si>
    <t>98390000-3</t>
  </si>
  <si>
    <t>Alte servicii</t>
  </si>
  <si>
    <t>83</t>
  </si>
  <si>
    <t>Ornamente</t>
  </si>
  <si>
    <t>39298500-2</t>
  </si>
  <si>
    <t>84</t>
  </si>
  <si>
    <t>Pompe ape uzate</t>
  </si>
  <si>
    <t>42122000-0</t>
  </si>
  <si>
    <t>Pompe</t>
  </si>
  <si>
    <t>86</t>
  </si>
  <si>
    <t>88</t>
  </si>
  <si>
    <t>79521000-2</t>
  </si>
  <si>
    <t>Servicii de fotocopiere</t>
  </si>
  <si>
    <t>89</t>
  </si>
  <si>
    <t>Furnizare apa dozatoare</t>
  </si>
  <si>
    <t>15981100-9</t>
  </si>
  <si>
    <t>Apa minerala plata</t>
  </si>
  <si>
    <t>90</t>
  </si>
  <si>
    <t>50334140-8</t>
  </si>
  <si>
    <t>91</t>
  </si>
  <si>
    <t>20.05.30</t>
  </si>
  <si>
    <t>32550000-3</t>
  </si>
  <si>
    <t>Echipament telefonic</t>
  </si>
  <si>
    <t>92</t>
  </si>
  <si>
    <t>Stampile</t>
  </si>
  <si>
    <t>30192153-8</t>
  </si>
  <si>
    <t>Stampile cu text</t>
  </si>
  <si>
    <t>93</t>
  </si>
  <si>
    <t>Scari metalice</t>
  </si>
  <si>
    <t>44423200-3</t>
  </si>
  <si>
    <t>Scari</t>
  </si>
  <si>
    <t>94</t>
  </si>
  <si>
    <t>95</t>
  </si>
  <si>
    <t>35125300-2</t>
  </si>
  <si>
    <t>Camere video de securitate</t>
  </si>
  <si>
    <t>96</t>
  </si>
  <si>
    <t>22462000-6</t>
  </si>
  <si>
    <t>Materiale publicitare</t>
  </si>
  <si>
    <t>97</t>
  </si>
  <si>
    <t>20.06.01</t>
  </si>
  <si>
    <t>98</t>
  </si>
  <si>
    <t>Servicii transport intern</t>
  </si>
  <si>
    <t>60140000-1</t>
  </si>
  <si>
    <t>Transport de pasageri ocazional</t>
  </si>
  <si>
    <t>99</t>
  </si>
  <si>
    <t>Servicii transport aerian extern</t>
  </si>
  <si>
    <t>20.06.02</t>
  </si>
  <si>
    <t>60400000-2</t>
  </si>
  <si>
    <t>Servicii de transport aerian</t>
  </si>
  <si>
    <t>100</t>
  </si>
  <si>
    <t>Asigurari medicale deplasari</t>
  </si>
  <si>
    <t>66512200-4</t>
  </si>
  <si>
    <t>Servicii de asigurare de sanatate</t>
  </si>
  <si>
    <t>101</t>
  </si>
  <si>
    <t>Servicii de consultanta pentru refacere state de plata</t>
  </si>
  <si>
    <t>20.12</t>
  </si>
  <si>
    <t>79211110-0</t>
  </si>
  <si>
    <t>Servicii de gestionare a salariilor</t>
  </si>
  <si>
    <t>103</t>
  </si>
  <si>
    <t>79132000-8</t>
  </si>
  <si>
    <t>Servicii de certificare</t>
  </si>
  <si>
    <t>104</t>
  </si>
  <si>
    <t>Servicii de consultanta, asistenta de specialitate pentru mentinerea si dezvoltarea sistemului de calitate si auditare interna</t>
  </si>
  <si>
    <t>79419000-4</t>
  </si>
  <si>
    <t>Servicii de consultanta in domeniul evaluarii</t>
  </si>
  <si>
    <t>105</t>
  </si>
  <si>
    <t>Cursuri pregatire profesionala</t>
  </si>
  <si>
    <t>20.13</t>
  </si>
  <si>
    <t>80530000-8</t>
  </si>
  <si>
    <t>Servicii de formare profesionala</t>
  </si>
  <si>
    <t>106</t>
  </si>
  <si>
    <t>Materiale protectia muncii ( alcool, dezinfectanti, manusi, sapun, crema maini) - personal adm, ABC si SET;</t>
  </si>
  <si>
    <t>20.14</t>
  </si>
  <si>
    <t>107</t>
  </si>
  <si>
    <t>Servicii medicina muncii</t>
  </si>
  <si>
    <t>85147000-1</t>
  </si>
  <si>
    <t>Servicii de medicina muncii</t>
  </si>
  <si>
    <t>108</t>
  </si>
  <si>
    <t>Servicii SSM si SSU</t>
  </si>
  <si>
    <t>79417000-0</t>
  </si>
  <si>
    <t>Servicii de consultanta in domeniul securitatii</t>
  </si>
  <si>
    <t>109</t>
  </si>
  <si>
    <t>Produse protocol</t>
  </si>
  <si>
    <t>20.30.02</t>
  </si>
  <si>
    <t>110</t>
  </si>
  <si>
    <t>Produse protocol DG</t>
  </si>
  <si>
    <t>111</t>
  </si>
  <si>
    <t>Servicii de inchiriere 3 locuri parcare</t>
  </si>
  <si>
    <t>20.30.04</t>
  </si>
  <si>
    <t>63712400-7</t>
  </si>
  <si>
    <t>Servicii de parcare</t>
  </si>
  <si>
    <t>112</t>
  </si>
  <si>
    <t>Inchiriere sali conferinte, seminarii</t>
  </si>
  <si>
    <t>79951000-5</t>
  </si>
  <si>
    <t>Servicii de organizare de seminarii</t>
  </si>
  <si>
    <t>113</t>
  </si>
  <si>
    <t>Inchiriere aparatura sonorizare, echip audio video, translatie simultana</t>
  </si>
  <si>
    <t>79952000-2</t>
  </si>
  <si>
    <t>Servicii pentru evenimente</t>
  </si>
  <si>
    <t>114</t>
  </si>
  <si>
    <t>Servicii stocare benzi back up</t>
  </si>
  <si>
    <t>70310000-7</t>
  </si>
  <si>
    <t>Servicii de inchiriere sau de vanzare de imobile</t>
  </si>
  <si>
    <t>115</t>
  </si>
  <si>
    <t>Inchieiere standuri Targuri /Expozitii</t>
  </si>
  <si>
    <t>79956000-0</t>
  </si>
  <si>
    <t>Servicii de organizare de targuri si expozitii</t>
  </si>
  <si>
    <t>116</t>
  </si>
  <si>
    <t>Chirie Ghica 3</t>
  </si>
  <si>
    <t>117</t>
  </si>
  <si>
    <t>Tipizate-Carduri tichete de masa,Carduri tichete vacanta, Bonuri combustibil</t>
  </si>
  <si>
    <t>20.30.30</t>
  </si>
  <si>
    <t>118</t>
  </si>
  <si>
    <t>71.01.02</t>
  </si>
  <si>
    <t>30213100-6</t>
  </si>
  <si>
    <t>Computere portabile</t>
  </si>
  <si>
    <t>120</t>
  </si>
  <si>
    <t>Sistem hardware pt stocare centralizata de date</t>
  </si>
  <si>
    <t>30236200-4</t>
  </si>
  <si>
    <t>Echipament de procesare a datelor</t>
  </si>
  <si>
    <t>121</t>
  </si>
  <si>
    <t>Servere</t>
  </si>
  <si>
    <t>48820000-2</t>
  </si>
  <si>
    <t>122</t>
  </si>
  <si>
    <t>124</t>
  </si>
  <si>
    <t>31156000-4</t>
  </si>
  <si>
    <t>Surse de alimentare electrica discontinua</t>
  </si>
  <si>
    <t>30216110-0</t>
  </si>
  <si>
    <t>Scanere informatice</t>
  </si>
  <si>
    <t>126</t>
  </si>
  <si>
    <t>127</t>
  </si>
  <si>
    <t>Marci</t>
  </si>
  <si>
    <t>129</t>
  </si>
  <si>
    <t>42512200-0</t>
  </si>
  <si>
    <t>Dispozitive de climatizare de perete</t>
  </si>
  <si>
    <t>30231300-0</t>
  </si>
  <si>
    <t>Ecrane de afisare</t>
  </si>
  <si>
    <t>30213000-5</t>
  </si>
  <si>
    <t>Computere personale</t>
  </si>
  <si>
    <t>133</t>
  </si>
  <si>
    <t>Telefoane mobile</t>
  </si>
  <si>
    <t>71.01.03</t>
  </si>
  <si>
    <t>32250000-0</t>
  </si>
  <si>
    <t>134</t>
  </si>
  <si>
    <t>30121200-5</t>
  </si>
  <si>
    <t>Echipament de fotocopiere</t>
  </si>
  <si>
    <t>71.01.30</t>
  </si>
  <si>
    <t>136</t>
  </si>
  <si>
    <t>137</t>
  </si>
  <si>
    <t>Reinnoire Licente antivirus cu antimalware</t>
  </si>
  <si>
    <t>48761000-0</t>
  </si>
  <si>
    <t>Pachete software antivirus</t>
  </si>
  <si>
    <t>138</t>
  </si>
  <si>
    <t>Licenta antivirus E-mail</t>
  </si>
  <si>
    <t>48760000-3</t>
  </si>
  <si>
    <t>Pachete software de protectie antivirus</t>
  </si>
  <si>
    <t>140</t>
  </si>
  <si>
    <t>142</t>
  </si>
  <si>
    <t>48611000-4</t>
  </si>
  <si>
    <t>Pachete software pentru baze de date</t>
  </si>
  <si>
    <t>145</t>
  </si>
  <si>
    <t>Servicii reparatii autoturisme</t>
  </si>
  <si>
    <t>50100000-6</t>
  </si>
  <si>
    <t>150</t>
  </si>
  <si>
    <t>Calorifere</t>
  </si>
  <si>
    <t>44621110-3</t>
  </si>
  <si>
    <t>Radiatoare pentru incalzire centrala</t>
  </si>
  <si>
    <t>151</t>
  </si>
  <si>
    <t>44621112-7</t>
  </si>
  <si>
    <t>Piese de radiatoare pentru incalzire centrala</t>
  </si>
  <si>
    <t>152</t>
  </si>
  <si>
    <t>44160000-9</t>
  </si>
  <si>
    <t>Conducte, tevarie, tevi, tubaje, tuburi si articole conexe</t>
  </si>
  <si>
    <t>153</t>
  </si>
  <si>
    <t>154</t>
  </si>
  <si>
    <t>155</t>
  </si>
  <si>
    <t>Servicii de legatorie</t>
  </si>
  <si>
    <t>79971200-3</t>
  </si>
  <si>
    <t>Servicii de legare</t>
  </si>
  <si>
    <t>156</t>
  </si>
  <si>
    <t>163</t>
  </si>
  <si>
    <t>Extinctoare</t>
  </si>
  <si>
    <t>35111320-4</t>
  </si>
  <si>
    <t>Extinctoare portabile</t>
  </si>
  <si>
    <t>167</t>
  </si>
  <si>
    <t>169</t>
  </si>
  <si>
    <t>Filtre pentru echipamente climatizare</t>
  </si>
  <si>
    <t>42514310-8</t>
  </si>
  <si>
    <t>Filtre de aer</t>
  </si>
  <si>
    <t>Furnituri de birou</t>
  </si>
  <si>
    <t>Valoare estimată în lei cu TVA</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</si>
  <si>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</si>
  <si>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</si>
  <si>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</si>
  <si>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</si>
  <si>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</si>
  <si>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</si>
  <si>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t>
  </si>
  <si>
    <t>Alte bunuri si servicii pentru intretinere si functionare</t>
  </si>
  <si>
    <t>Alte obiecte de inventar</t>
  </si>
  <si>
    <t>Deplasari interne, detasari, transferari</t>
  </si>
  <si>
    <t>Deplasari in strainatate</t>
  </si>
  <si>
    <t>Pregatire profesionala</t>
  </si>
  <si>
    <t>Consultanta si expertiza</t>
  </si>
  <si>
    <t>Consumabile medicale, Antiseptice si dezinfectante</t>
  </si>
  <si>
    <t>33140000-3, 33631600-8</t>
  </si>
  <si>
    <t>Protectia muncii</t>
  </si>
  <si>
    <t>Protocol si reprezentare</t>
  </si>
  <si>
    <t>Chirii</t>
  </si>
  <si>
    <t>Alte cheltuieli cu bunuri si servicii</t>
  </si>
  <si>
    <t>Masini, echipamente si mijloace de transport</t>
  </si>
  <si>
    <t>Mobilier, aparatura birotica si alte active corporale</t>
  </si>
  <si>
    <t>Alte active fixe</t>
  </si>
  <si>
    <t>TOTAL GENERAL</t>
  </si>
  <si>
    <t>173</t>
  </si>
  <si>
    <t>175</t>
  </si>
  <si>
    <t>SET</t>
  </si>
  <si>
    <t>ABC</t>
  </si>
  <si>
    <t>178</t>
  </si>
  <si>
    <t>30191400-8</t>
  </si>
  <si>
    <t>Dispozitiv de distrugere a documentelor</t>
  </si>
  <si>
    <t>180</t>
  </si>
  <si>
    <t>182</t>
  </si>
  <si>
    <t>184</t>
  </si>
  <si>
    <t>185</t>
  </si>
  <si>
    <t>BDSI</t>
  </si>
  <si>
    <t>48000000-8</t>
  </si>
  <si>
    <t>Pachete software si sisteme informatice</t>
  </si>
  <si>
    <t>42961100-1</t>
  </si>
  <si>
    <t>Sisteme de control al accesului</t>
  </si>
  <si>
    <t>34300000-0, 50112100-4</t>
  </si>
  <si>
    <t>Chirie spatiu arhiva</t>
  </si>
  <si>
    <t>170</t>
  </si>
  <si>
    <t>Accesorii ortopedice</t>
  </si>
  <si>
    <t>33141700-7</t>
  </si>
  <si>
    <t>22450000-9, 30160000-8</t>
  </si>
  <si>
    <t>Imprimate nefalsificabile, Carduri magnetice</t>
  </si>
  <si>
    <t>09132000-3, 09134200-9</t>
  </si>
  <si>
    <t>Servicii de reparare si de intretinere a echipamentului de securitate</t>
  </si>
  <si>
    <t>SAPA</t>
  </si>
  <si>
    <t>Materiale consumabile auto</t>
  </si>
  <si>
    <t>Registre, registre contabile, clasoare, formulare si alte articole</t>
  </si>
  <si>
    <t>Servicii de curierat rapid</t>
  </si>
  <si>
    <t>Achizitie directa</t>
  </si>
  <si>
    <t>Licitatie Deschisa SEAP online</t>
  </si>
  <si>
    <t>30234300-1, 30234400-2</t>
  </si>
  <si>
    <t>Servicii de coletarie</t>
  </si>
  <si>
    <t>64113000-1</t>
  </si>
  <si>
    <t>30199500-5</t>
  </si>
  <si>
    <t>63110000-3</t>
  </si>
  <si>
    <t>Fitinguri si alte accesorii</t>
  </si>
  <si>
    <t>187</t>
  </si>
  <si>
    <t>Servicii postale de distribuire a coletelor</t>
  </si>
  <si>
    <t>Mape din carton Chamois inscriptionate CBI colorate</t>
  </si>
  <si>
    <t>Bibliorafturi, mape de corespondenta, clasoare si articole similare</t>
  </si>
  <si>
    <t>Servicii de mutare a incarcaturilor</t>
  </si>
  <si>
    <t>Servicii de reevaluare patrimoniu OSIM</t>
  </si>
  <si>
    <t>Strategie</t>
  </si>
  <si>
    <t>20.01.07</t>
  </si>
  <si>
    <t>Transport</t>
  </si>
  <si>
    <t>Conf PI</t>
  </si>
  <si>
    <t>Servicii de multiplicare acte</t>
  </si>
  <si>
    <t>Servicii masa zilnica</t>
  </si>
  <si>
    <t>Receptie</t>
  </si>
  <si>
    <t>Coffee Breaks</t>
  </si>
  <si>
    <t>Evenimente culturale/turistice</t>
  </si>
  <si>
    <t>cf deviz deplasare</t>
  </si>
  <si>
    <t>Servicii de supraveghere ISO 9001:2015</t>
  </si>
  <si>
    <t>Servicii de evaluare ob inventar si mijloace fixe</t>
  </si>
  <si>
    <t>CM</t>
  </si>
  <si>
    <t>Card sloturi linii telefonice</t>
  </si>
  <si>
    <t>Servicii transport in comun /taxi in strainatate</t>
  </si>
  <si>
    <t>Servicii scanare, microfilmare si legatorie documente</t>
  </si>
  <si>
    <t>Servicii intretinere UPS-uri de la sistemele centrale</t>
  </si>
  <si>
    <t>Licente Windows Server 2016</t>
  </si>
  <si>
    <t>Echipament salvare date (backup) pe discuri</t>
  </si>
  <si>
    <t>Accesorii si piese pentru calculatoare</t>
  </si>
  <si>
    <t>44512000-2</t>
  </si>
  <si>
    <t>Diverse scule de mana</t>
  </si>
  <si>
    <t>Videoproiector</t>
  </si>
  <si>
    <t>Ecran de proiectie electric cu telecomanda</t>
  </si>
  <si>
    <t>Benzi de back-up</t>
  </si>
  <si>
    <t>30234700-5</t>
  </si>
  <si>
    <t xml:space="preserve"> Benzi magnetice</t>
  </si>
  <si>
    <t>Console KVM</t>
  </si>
  <si>
    <t xml:space="preserve">30231000-7 </t>
  </si>
  <si>
    <t>Ecrane si console de computere</t>
  </si>
  <si>
    <t>Servicii dezvoltare si suport pt  depunere electronica Marci  si DM  Backoffice Marci si DM, Registre Marci</t>
  </si>
  <si>
    <t xml:space="preserve">Servicii mentenanta softuri Reliable Assets si Help Desk </t>
  </si>
  <si>
    <t>Aplicatie pontaj electronic</t>
  </si>
  <si>
    <t>JURIDIC</t>
  </si>
  <si>
    <t>Timbre autocolante pt Certificate( Marci, DMI)</t>
  </si>
  <si>
    <t>Servicii ascutire cutite ghilotina</t>
  </si>
  <si>
    <t>Echipament Fax laser</t>
  </si>
  <si>
    <t>Secretariat DG</t>
  </si>
  <si>
    <t>Publicatii (ABC, CM si Chimie)</t>
  </si>
  <si>
    <t>Servicii de mutare in sediul OSIM</t>
  </si>
  <si>
    <t>Servicii de reparare telefoane</t>
  </si>
  <si>
    <t>PS 2018</t>
  </si>
  <si>
    <t>Roll up uri si spider</t>
  </si>
  <si>
    <t>Rafturi metalice</t>
  </si>
  <si>
    <t>Espressor</t>
  </si>
  <si>
    <t>Aparat ceai</t>
  </si>
  <si>
    <t>53</t>
  </si>
  <si>
    <t>75</t>
  </si>
  <si>
    <t>85</t>
  </si>
  <si>
    <t>87</t>
  </si>
  <si>
    <t>102</t>
  </si>
  <si>
    <t>119</t>
  </si>
  <si>
    <t>123</t>
  </si>
  <si>
    <t>125</t>
  </si>
  <si>
    <t>128</t>
  </si>
  <si>
    <t>130</t>
  </si>
  <si>
    <t>131</t>
  </si>
  <si>
    <t>135</t>
  </si>
  <si>
    <t>139</t>
  </si>
  <si>
    <t>141</t>
  </si>
  <si>
    <t>143</t>
  </si>
  <si>
    <t>144</t>
  </si>
  <si>
    <t>146</t>
  </si>
  <si>
    <t>147</t>
  </si>
  <si>
    <t>148</t>
  </si>
  <si>
    <t>149</t>
  </si>
  <si>
    <t>157</t>
  </si>
  <si>
    <t>158</t>
  </si>
  <si>
    <t>159</t>
  </si>
  <si>
    <t>160</t>
  </si>
  <si>
    <t>161</t>
  </si>
  <si>
    <t>162</t>
  </si>
  <si>
    <t>164</t>
  </si>
  <si>
    <t>165</t>
  </si>
  <si>
    <t>166</t>
  </si>
  <si>
    <t>168</t>
  </si>
  <si>
    <t>171</t>
  </si>
  <si>
    <t>172</t>
  </si>
  <si>
    <t>174</t>
  </si>
  <si>
    <t>176</t>
  </si>
  <si>
    <t>177</t>
  </si>
  <si>
    <t>179</t>
  </si>
  <si>
    <t>181</t>
  </si>
  <si>
    <t>183</t>
  </si>
  <si>
    <t>186</t>
  </si>
  <si>
    <t>188</t>
  </si>
  <si>
    <t>60170000-0</t>
  </si>
  <si>
    <t>Inchiriere de vehicule de transport de persoane cu sofer</t>
  </si>
  <si>
    <t>32541000-7</t>
  </si>
  <si>
    <t>Echipament pentru centrale telefonice interne</t>
  </si>
  <si>
    <t>MARCI SI DMI</t>
  </si>
  <si>
    <t>30237000-9</t>
  </si>
  <si>
    <t>Piese si accesorii pentru computere</t>
  </si>
  <si>
    <t>50324200-4</t>
  </si>
  <si>
    <t>Servicii de intretinere preventiva</t>
  </si>
  <si>
    <t>50530000-9</t>
  </si>
  <si>
    <t>Servicii de reparare şi de întreţinere a maşinilor</t>
  </si>
  <si>
    <t>34911100-7</t>
  </si>
  <si>
    <t>Carucioare</t>
  </si>
  <si>
    <t>38652120-7</t>
  </si>
  <si>
    <t>Videoproiectoare</t>
  </si>
  <si>
    <t>39711362-4</t>
  </si>
  <si>
    <t>Cuptoare cu microunde</t>
  </si>
  <si>
    <t>39711310-5</t>
  </si>
  <si>
    <t>Filtre de cafea electrice</t>
  </si>
  <si>
    <t>39711320-8</t>
  </si>
  <si>
    <t>Filtre de ceai electrice</t>
  </si>
  <si>
    <t>39711130-9</t>
  </si>
  <si>
    <t>Frigidere</t>
  </si>
  <si>
    <t>39112000-0</t>
  </si>
  <si>
    <t>Scaune</t>
  </si>
  <si>
    <t>39132100-7</t>
  </si>
  <si>
    <t>Dulapuri de arhivare</t>
  </si>
  <si>
    <t>38653400-1</t>
  </si>
  <si>
    <t>Ecrane pentru proiectii</t>
  </si>
  <si>
    <t>31521100-5</t>
  </si>
  <si>
    <t>Lampi de birou</t>
  </si>
  <si>
    <t>30232110-8</t>
  </si>
  <si>
    <t>Imprimante laser</t>
  </si>
  <si>
    <t>22113000-5</t>
  </si>
  <si>
    <t>Carti de biblioteca</t>
  </si>
  <si>
    <t>79999100-4</t>
  </si>
  <si>
    <t>Servicii de scanare</t>
  </si>
  <si>
    <t>79963000-2</t>
  </si>
  <si>
    <t>Servicii de restaurare, de copiere si de retusare a fotografiilor</t>
  </si>
  <si>
    <t>71241000-9</t>
  </si>
  <si>
    <t>Studii de fezabilitate, servicii de consultanta, analize</t>
  </si>
  <si>
    <t>71242000-6</t>
  </si>
  <si>
    <t>Pregatire de proiecte si proiectare, estimare a costurilor</t>
  </si>
  <si>
    <t>55312000-0</t>
  </si>
  <si>
    <t>Servicii de restaurant cu ospatari fara restrictii de acces</t>
  </si>
  <si>
    <t>55330000-2</t>
  </si>
  <si>
    <t>18530000-3</t>
  </si>
  <si>
    <t>Cadouri şi recompense</t>
  </si>
  <si>
    <t>03121210-0, 15300000-1, 15321000-4, 15511600-9, 15810000-9, 15830000-5, 15842300-5, 15860000-4, 15894200-3, 15981000-8, 15982000-5, 18530000-3, 22459000-2, 22841000-7, 33760000-5, 33772000-2, 39221110-1, 39221120-4, 39221123-5, 39222100-5, 55310000-6</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</si>
  <si>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t>
  </si>
  <si>
    <t>32581200-1</t>
  </si>
  <si>
    <t>Aparate fax</t>
  </si>
  <si>
    <t>42512300-1</t>
  </si>
  <si>
    <t>Unitati de climatizare</t>
  </si>
  <si>
    <t>30234500-3</t>
  </si>
  <si>
    <t>Suporturi de stocare cu memorie</t>
  </si>
  <si>
    <t>60000000-8</t>
  </si>
  <si>
    <t>Conf OMPI</t>
  </si>
  <si>
    <t>71.01.01</t>
  </si>
  <si>
    <t>Reinnoire servicii mentenanta mesagerie electronica E-mail Axigen Business Messaging license Complete</t>
  </si>
  <si>
    <t>Sistem de operare Linux SUSE cu suport</t>
  </si>
  <si>
    <t>Inchiriere Sali pentru evenimente</t>
  </si>
  <si>
    <t>Echipamente de protectie</t>
  </si>
  <si>
    <t>20.05.01</t>
  </si>
  <si>
    <t>Uniforme si echipament</t>
  </si>
  <si>
    <t>Consultanta si expertiza pentru proiectare, avize, autorizatii(reabilitare sediu OSIM)</t>
  </si>
  <si>
    <t>Studiu fezabilitate pentru teren si constructie</t>
  </si>
  <si>
    <t xml:space="preserve">Procedura simplificata </t>
  </si>
  <si>
    <t>Cheltuieli necesare pentru aprobarea obtinerii de avize, autorizatii si acorduri prevazute de lege(expertiza, proiectare si asistenta tehnica pentru teren si constructie)</t>
  </si>
  <si>
    <t>18143000-3</t>
  </si>
  <si>
    <t>189</t>
  </si>
  <si>
    <t>Licente si software pentru sistem hardware stocare centralizata de date</t>
  </si>
  <si>
    <t>Licenta Premium TeamViewer</t>
  </si>
  <si>
    <t>48514000-4</t>
  </si>
  <si>
    <t>Pachete software pentru acces la distanta</t>
  </si>
  <si>
    <t>48620000-0</t>
  </si>
  <si>
    <t>Sisteme de operare</t>
  </si>
  <si>
    <t>48600000-4</t>
  </si>
  <si>
    <t>Pachete software pentru baze de date şi operare</t>
  </si>
  <si>
    <t>Servicii de interpretare si traducere</t>
  </si>
  <si>
    <t>79530000-8</t>
  </si>
  <si>
    <t>Servicii de traducere</t>
  </si>
  <si>
    <t>Licente ABBYY FineReader Engine 11(build 11.1.14.64)</t>
  </si>
  <si>
    <t>Accesorii mobilier</t>
  </si>
  <si>
    <t>39290000-1</t>
  </si>
  <si>
    <t>Diverse accesorii de mobilier</t>
  </si>
  <si>
    <t xml:space="preserve">Cabinet DG </t>
  </si>
  <si>
    <t>Aparate si diverse scule de mana</t>
  </si>
  <si>
    <t>DSTI si SAPA</t>
  </si>
  <si>
    <t>Materiale marunte pentru remedierea echipamentelor conductoare de apa</t>
  </si>
  <si>
    <t>Servicii pentru repararea echipamentelor conductoare de apa</t>
  </si>
  <si>
    <t>190</t>
  </si>
  <si>
    <t>Articole personalizate pentru Conferinta PI</t>
  </si>
  <si>
    <t>Piese si accesorii pentru vehicule si pentru motoare de vehicule</t>
  </si>
  <si>
    <t>48160000-7</t>
  </si>
  <si>
    <t>Pachete software pentru biblioteci</t>
  </si>
  <si>
    <t>90921000-9, 90923000-3</t>
  </si>
  <si>
    <t>SU</t>
  </si>
  <si>
    <t>Usa antipanica</t>
  </si>
  <si>
    <t>191</t>
  </si>
  <si>
    <t>39294100-0</t>
  </si>
  <si>
    <t>Produse informative si de promovare</t>
  </si>
  <si>
    <t>Servere achizitionate in anul 2018 (5 echip)</t>
  </si>
  <si>
    <t xml:space="preserve"> Servere (4 echip)</t>
  </si>
  <si>
    <t>UPS uri rackabile ( 3 echip)</t>
  </si>
  <si>
    <t>PC uri cu program de operare preinstalat(50 echip)</t>
  </si>
  <si>
    <t xml:space="preserve">  Laptop-uri cu program de operare preinstalat(16 echip)</t>
  </si>
  <si>
    <t xml:space="preserve">Coop Int. </t>
  </si>
  <si>
    <t xml:space="preserve">Servicii transport intern activitati </t>
  </si>
  <si>
    <t>Servicii demontare, montare si relocare rafturi de la BNR</t>
  </si>
  <si>
    <t>Cadouri activitati organizate</t>
  </si>
  <si>
    <t>Cine festive si coffee breaks</t>
  </si>
  <si>
    <t>39000000-2</t>
  </si>
  <si>
    <t>Birou</t>
  </si>
  <si>
    <t>Canapea</t>
  </si>
  <si>
    <t xml:space="preserve">Dulapuri </t>
  </si>
  <si>
    <t>Mobilier receptie</t>
  </si>
  <si>
    <t>132</t>
  </si>
  <si>
    <t>192</t>
  </si>
  <si>
    <t>193</t>
  </si>
  <si>
    <t>194</t>
  </si>
  <si>
    <t>195</t>
  </si>
  <si>
    <t>196</t>
  </si>
  <si>
    <t>197</t>
  </si>
  <si>
    <t>198</t>
  </si>
  <si>
    <t>199</t>
  </si>
  <si>
    <t>200</t>
  </si>
  <si>
    <t>Mobilă (inclusiv mobilă de birou), accesorii de mobilier, aparate de uz casnic (exclusiv dispozitive de iluminat)</t>
  </si>
  <si>
    <t>Cheltuieli administratie Ghica 3 ( din cota intretinere spatiu)</t>
  </si>
  <si>
    <t>Imprimante multifunctionale performante - 5 buc</t>
  </si>
  <si>
    <t>Scanner</t>
  </si>
  <si>
    <t xml:space="preserve"> Conf PI</t>
  </si>
  <si>
    <t>Licente Office 2019</t>
  </si>
  <si>
    <t xml:space="preserve">Publicatii </t>
  </si>
  <si>
    <t>20.11</t>
  </si>
  <si>
    <t>Carti, publicatii si materiale documentare</t>
  </si>
  <si>
    <t>201</t>
  </si>
  <si>
    <t>202</t>
  </si>
  <si>
    <t>203</t>
  </si>
  <si>
    <t>30237253-7</t>
  </si>
  <si>
    <t>Huse antipraf pentru echipamente informatice</t>
  </si>
  <si>
    <t>48310000-4</t>
  </si>
  <si>
    <t>Pachete software pentru creare de documente</t>
  </si>
  <si>
    <t>22212100-0</t>
  </si>
  <si>
    <t>Publicatii periodice</t>
  </si>
  <si>
    <t>Lucrari de reparatii generale si de renovare</t>
  </si>
  <si>
    <t>45453000-7</t>
  </si>
  <si>
    <t>Servicii de reparare şi de întreţinere a vehiculelor şi a echipamentelor aferente şi servicii conexe</t>
  </si>
  <si>
    <t>Servicii de reparare si de intretinere a aparatelor telefonice</t>
  </si>
  <si>
    <t>Servicii de transport (cu exceptia transportului de deseuri)</t>
  </si>
  <si>
    <t>Masa</t>
  </si>
  <si>
    <t>PFA-uri restaurare documente</t>
  </si>
  <si>
    <t>204</t>
  </si>
  <si>
    <t>Acord cadru valabil 2018-2020</t>
  </si>
  <si>
    <t>nu se aplica</t>
  </si>
  <si>
    <t>Exceptata cf. art.29 (alin 1, lit.a) L.98/2016</t>
  </si>
  <si>
    <t>Accesorii ortopedice (DMI si SET)</t>
  </si>
  <si>
    <t>Licitatie deschisa SEAP Loturi</t>
  </si>
  <si>
    <t>Servicii de cafenea</t>
  </si>
  <si>
    <t>44190000-8</t>
  </si>
  <si>
    <t>Diverse materiale de constructii</t>
  </si>
  <si>
    <t>Diverse materiale de constructii(lacuri,vopseluri, lavabile,etc)</t>
  </si>
  <si>
    <t>Servicii de revizie si reautorizare pentru echipamentele sub presiune</t>
  </si>
  <si>
    <t>Receptie Ateneu</t>
  </si>
  <si>
    <t>Aranjamente florale</t>
  </si>
  <si>
    <t>03121210-0</t>
  </si>
  <si>
    <t>45259300-0</t>
  </si>
  <si>
    <t>Reparare si intretinere a centralelor termice</t>
  </si>
  <si>
    <t>Servicii RSVTI</t>
  </si>
  <si>
    <t>Servicii publicare comunicat presa</t>
  </si>
  <si>
    <t>92400000-5</t>
  </si>
  <si>
    <t>Servicii de agentie de presa</t>
  </si>
  <si>
    <t>205</t>
  </si>
  <si>
    <t>206</t>
  </si>
  <si>
    <t>207</t>
  </si>
  <si>
    <t>208</t>
  </si>
  <si>
    <t>Accesorii pentru protectie telefoane mobile si alte dispozitive</t>
  </si>
  <si>
    <t>210</t>
  </si>
  <si>
    <t>Tablete</t>
  </si>
  <si>
    <t>30213200-7</t>
  </si>
  <si>
    <t>Tablet PC</t>
  </si>
  <si>
    <t>achizitie directa</t>
  </si>
  <si>
    <t>Servicii de consultanta pt contractare finatare proiect POCA</t>
  </si>
  <si>
    <t>209</t>
  </si>
  <si>
    <t>79400000-8</t>
  </si>
  <si>
    <t>Consultanta in afaceri si in management si servicii conexe</t>
  </si>
  <si>
    <t>211</t>
  </si>
  <si>
    <t>72310000-1</t>
  </si>
  <si>
    <t>Servicii de procesare de date</t>
  </si>
  <si>
    <t>212</t>
  </si>
  <si>
    <t>Genti</t>
  </si>
  <si>
    <t>18939000-0</t>
  </si>
  <si>
    <t>Genti de mana</t>
  </si>
  <si>
    <t>213</t>
  </si>
  <si>
    <t>Covorase</t>
  </si>
  <si>
    <t>39532000-0</t>
  </si>
  <si>
    <t>Presuri</t>
  </si>
  <si>
    <t>214</t>
  </si>
  <si>
    <t>Servicii protocol Henri Coanda</t>
  </si>
  <si>
    <t>PFA CONTESTATII</t>
  </si>
  <si>
    <t>Contestatii</t>
  </si>
  <si>
    <t>216</t>
  </si>
  <si>
    <t>Servicii de instalare echipamente de aer conditionat</t>
  </si>
  <si>
    <t>45331220-4</t>
  </si>
  <si>
    <t>Lucrari de instalare de echipament de aer conditionat</t>
  </si>
  <si>
    <t>50711000-2</t>
  </si>
  <si>
    <t>Servicii de reparare si de intretinere a instalatiilor electrice de constructii</t>
  </si>
  <si>
    <t>Aplicatie software pentru realizarea online de scheme de structuri de baze de date</t>
  </si>
  <si>
    <t>217</t>
  </si>
  <si>
    <t>Structura de securitate</t>
  </si>
  <si>
    <t>Servicii de recertificare TEMPEST</t>
  </si>
  <si>
    <t>55100000-1</t>
  </si>
  <si>
    <t>215</t>
  </si>
  <si>
    <t>Servicii cazare</t>
  </si>
  <si>
    <t>Servicii hoteliere</t>
  </si>
  <si>
    <t xml:space="preserve">Scaune ergonomice </t>
  </si>
  <si>
    <t>Acord Cadru in derulare pana in luna mai 2019,Licitatie deschisa pt Acord Cadru 2019-2021</t>
  </si>
  <si>
    <t>PFA Brevete</t>
  </si>
  <si>
    <t>218</t>
  </si>
  <si>
    <t>Mocheta</t>
  </si>
  <si>
    <t>219</t>
  </si>
  <si>
    <t>Accesorii pentru montare mocheta</t>
  </si>
  <si>
    <t>220</t>
  </si>
  <si>
    <t>Servicii montaj mocheta</t>
  </si>
  <si>
    <t>221</t>
  </si>
  <si>
    <t>Panouri pentru placare pereti</t>
  </si>
  <si>
    <t>222</t>
  </si>
  <si>
    <t>Masti calorifere</t>
  </si>
  <si>
    <t>39530000-6</t>
  </si>
  <si>
    <t>Covorase, presuri si carpete</t>
  </si>
  <si>
    <t>44334000-0</t>
  </si>
  <si>
    <t>Profile</t>
  </si>
  <si>
    <t>45432130-4</t>
  </si>
  <si>
    <t>Lucrari de imbracare a podelelor</t>
  </si>
  <si>
    <t>44175000-7</t>
  </si>
  <si>
    <t>Panouri</t>
  </si>
  <si>
    <t>39151000-5</t>
  </si>
  <si>
    <t>Diverse tipuri de mobilier</t>
  </si>
  <si>
    <t>223</t>
  </si>
  <si>
    <t>Working Dinner EPOPIC</t>
  </si>
  <si>
    <t>224</t>
  </si>
  <si>
    <t>Sistem securitate control acces</t>
  </si>
  <si>
    <t xml:space="preserve">Licitatie Deschisa SEAP </t>
  </si>
  <si>
    <t>225</t>
  </si>
  <si>
    <t>226</t>
  </si>
  <si>
    <t>Servicii medicina muncii - control psihologic</t>
  </si>
  <si>
    <t>227</t>
  </si>
  <si>
    <t>DE+DBI</t>
  </si>
  <si>
    <t xml:space="preserve">Perforator electric - 2 </t>
  </si>
  <si>
    <t>228</t>
  </si>
  <si>
    <t>Telefoane mobile (15 terminale)</t>
  </si>
  <si>
    <t>229</t>
  </si>
  <si>
    <t>Distrugatoare profesionale de documente - 17 buc</t>
  </si>
  <si>
    <t>230</t>
  </si>
  <si>
    <t>231</t>
  </si>
  <si>
    <t>232</t>
  </si>
  <si>
    <t>Servicii de reparare si de intretinere a centralelor telefonice</t>
  </si>
  <si>
    <t>Servicii de reparare a pneurilor, inclusiv montare si echilibrare</t>
  </si>
  <si>
    <t>45442000-7</t>
  </si>
  <si>
    <t>Lucrări de aplicare de acoperitoare de protecţie</t>
  </si>
  <si>
    <t>30197330-8</t>
  </si>
  <si>
    <t>Perforatoare</t>
  </si>
  <si>
    <t>Aparat electric de taiat carti de vizita</t>
  </si>
  <si>
    <t>233</t>
  </si>
  <si>
    <t>234</t>
  </si>
  <si>
    <t>Imprimante ( SET, BRU si ABC)</t>
  </si>
  <si>
    <t>Panza de legatorie</t>
  </si>
  <si>
    <t>19212310-1</t>
  </si>
  <si>
    <t>Articole din panza</t>
  </si>
  <si>
    <t>235</t>
  </si>
  <si>
    <t>236</t>
  </si>
  <si>
    <t>Upgrade Licenta IQ Multi Acces</t>
  </si>
  <si>
    <t>48730000-4</t>
  </si>
  <si>
    <t>Upgrade Licenta WINMAG Plus</t>
  </si>
  <si>
    <t>Pachete software de securitate</t>
  </si>
  <si>
    <t>237</t>
  </si>
  <si>
    <t>238</t>
  </si>
  <si>
    <t>Servicii instalare/configurare licenta IQ Multi Acces</t>
  </si>
  <si>
    <t>Servicii instalare/configurare licenta WINMAG Plus</t>
  </si>
  <si>
    <t>Marketing</t>
  </si>
  <si>
    <t>48300000-1</t>
  </si>
  <si>
    <t>Pachete software pentru creare de documente, pentru desen, imagistica, planificare si productivitate</t>
  </si>
  <si>
    <t>239</t>
  </si>
  <si>
    <t>OFFICE 2016 Professional</t>
  </si>
  <si>
    <t>Brevete si Juridic</t>
  </si>
  <si>
    <t>Servicii montare plasa</t>
  </si>
  <si>
    <t xml:space="preserve">Telefoane fixe </t>
  </si>
  <si>
    <t xml:space="preserve">Frigidere </t>
  </si>
  <si>
    <t>Anulat</t>
  </si>
  <si>
    <t>Evenimente culturale/turistice - Event Visegrad</t>
  </si>
  <si>
    <t>Coffee Breaks si servicii masa</t>
  </si>
  <si>
    <t>Construcţii</t>
  </si>
  <si>
    <t xml:space="preserve">Sistem redundant climatizare camera tehnica echipamente calcul </t>
  </si>
  <si>
    <t xml:space="preserve">Aparate aer conditionat </t>
  </si>
  <si>
    <t xml:space="preserve">Telefoane mobile </t>
  </si>
  <si>
    <t>Monitoare LED</t>
  </si>
  <si>
    <t>Camere supraveghere sistem securitate( DSTI si BDS)</t>
  </si>
  <si>
    <t xml:space="preserve">Carucior de transport cu platforma inalta </t>
  </si>
  <si>
    <t>Cuptoare microunde</t>
  </si>
  <si>
    <t xml:space="preserve">Lampi de birou </t>
  </si>
  <si>
    <t>Data/luna  estimată atribuire contract de achiziţie publică/acord cadru</t>
  </si>
  <si>
    <t>Persoana responsabilă cu aplicarea procedurii de atribuire</t>
  </si>
  <si>
    <t>31.12.2019</t>
  </si>
  <si>
    <t>Gloria Popescu</t>
  </si>
  <si>
    <t>Alexandra Cioinegel</t>
  </si>
  <si>
    <t>240</t>
  </si>
  <si>
    <t>241</t>
  </si>
  <si>
    <t>Data/luna estimată pentru iniţiere procedură</t>
  </si>
  <si>
    <t>01.01.2019</t>
  </si>
  <si>
    <t>01.02.2019</t>
  </si>
  <si>
    <t>01.03.2019</t>
  </si>
  <si>
    <t>01.04.2019</t>
  </si>
  <si>
    <t>01.08.2019</t>
  </si>
  <si>
    <t>31.01.2019</t>
  </si>
  <si>
    <t>01.07.2019</t>
  </si>
  <si>
    <t>31.10.2019</t>
  </si>
  <si>
    <t>01.05.2019</t>
  </si>
  <si>
    <t>Piese si accesorii pentru vehicule si pentru motoare de vehicule, Servicii de reparare a automobilelor</t>
  </si>
  <si>
    <t>31.07.2019</t>
  </si>
  <si>
    <t>01.06.2019</t>
  </si>
  <si>
    <t>30.06.2019</t>
  </si>
  <si>
    <t>30.09.2019</t>
  </si>
  <si>
    <t>Birouri</t>
  </si>
  <si>
    <t>Clasificatoare metalice</t>
  </si>
  <si>
    <t>31640000-4</t>
  </si>
  <si>
    <t>Masini si aparate cu utilizare specifica</t>
  </si>
  <si>
    <t>70332300-0</t>
  </si>
  <si>
    <t>Servicii de proprietate industriala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</si>
</sst>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l_e_i_-;\-* #,##0.00\ _l_e_i_-;_-* &quot;-&quot;??\ _l_e_i_-;_-@_-"/>
  </numFmts>
  <fonts count="19" x14ac:knownFonts="1">
    <font>
      <sz val="10"/>
      <name val="Arial"/>
      <charset val="238"/>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b/>
      <sz val="10"/>
      <color indexed="10"/>
      <name val="Times New Roman"/>
      <family val="1"/>
    </font>
    <font>
      <sz val="8"/>
      <name val="Arial"/>
      <family val="2"/>
    </font>
    <font>
      <sz val="7"/>
      <name val="Arial"/>
      <family val="2"/>
    </font>
    <font>
      <b/>
      <sz val="8"/>
      <name val="Arial"/>
      <family val="2"/>
    </font>
    <font>
      <sz val="9"/>
      <name val="Times New Roman"/>
      <family val="1"/>
    </font>
    <font>
      <sz val="7"/>
      <color rgb="FFFF0000"/>
      <name val="Arial"/>
      <family val="2"/>
    </font>
    <font>
      <b/>
      <sz val="8"/>
      <color rgb="FFFF0000"/>
      <name val="Arial"/>
      <family val="2"/>
    </font>
    <font>
      <b/>
      <sz val="10"/>
      <name val="Arial"/>
      <family val="2"/>
    </font>
    <font>
      <b/>
      <sz val="9"/>
      <name val="Times New Roman"/>
      <family val="1"/>
    </font>
    <font>
      <sz val="7"/>
      <color rgb="FF0070C0"/>
      <name val="Arial"/>
      <family val="2"/>
    </font>
    <font>
      <b/>
      <sz val="7"/>
      <name val="Arial"/>
      <family val="2"/>
    </font>
    <font>
      <sz val="12"/>
      <name val="Arial"/>
      <family val="2"/>
    </font>
    <font>
      <sz val="1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1">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3"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7">
    <xf numFmtId="0" fontId="0" fillId="0" borderId="0" xfId="0"/>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5" fillId="2"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13" fillId="0" borderId="0" xfId="0" applyFont="1"/>
    <xf numFmtId="0" fontId="8" fillId="0" borderId="0" xfId="0" applyNumberFormat="1" applyFont="1" applyFill="1"/>
    <xf numFmtId="0" fontId="11" fillId="0" borderId="0" xfId="0" applyNumberFormat="1" applyFont="1" applyFill="1"/>
    <xf numFmtId="0" fontId="9" fillId="0" borderId="0" xfId="0" applyNumberFormat="1" applyFont="1" applyFill="1"/>
    <xf numFmtId="0" fontId="12" fillId="0" borderId="0" xfId="0" applyNumberFormat="1" applyFont="1" applyFill="1"/>
    <xf numFmtId="0" fontId="15" fillId="0" borderId="0" xfId="0" applyNumberFormat="1" applyFont="1" applyFill="1"/>
    <xf numFmtId="0" fontId="9" fillId="3" borderId="0" xfId="0" applyNumberFormat="1" applyFont="1" applyFill="1"/>
    <xf numFmtId="0" fontId="16" fillId="3" borderId="0" xfId="0" applyNumberFormat="1" applyFont="1" applyFill="1"/>
    <xf numFmtId="0" fontId="16" fillId="0" borderId="0" xfId="0" applyNumberFormat="1" applyFont="1" applyFill="1"/>
    <xf numFmtId="0" fontId="3" fillId="0" borderId="0" xfId="0" applyFont="1"/>
    <xf numFmtId="0" fontId="15" fillId="3" borderId="0" xfId="0" applyNumberFormat="1" applyFont="1" applyFill="1"/>
    <xf numFmtId="4" fontId="10" fillId="3" borderId="1" xfId="0" applyNumberFormat="1" applyFont="1" applyFill="1" applyBorder="1" applyAlignment="1">
      <alignment horizontal="center" vertical="center" wrapText="1"/>
    </xf>
    <xf numFmtId="0" fontId="7" fillId="0" borderId="0" xfId="0" applyNumberFormat="1" applyFont="1" applyFill="1"/>
    <xf numFmtId="0" fontId="8" fillId="3" borderId="0" xfId="0" applyNumberFormat="1" applyFont="1" applyFill="1"/>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9" fontId="10" fillId="0" borderId="1" xfId="1" applyNumberFormat="1" applyFont="1" applyFill="1" applyBorder="1" applyAlignment="1" applyProtection="1">
      <alignment horizontal="center" vertical="center" wrapText="1"/>
    </xf>
    <xf numFmtId="49" fontId="14" fillId="0" borderId="1" xfId="1" applyNumberFormat="1" applyFont="1" applyFill="1" applyBorder="1" applyAlignment="1" applyProtection="1">
      <alignment horizontal="center" vertical="center" wrapText="1"/>
    </xf>
    <xf numFmtId="4" fontId="14"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 fontId="14" fillId="3" borderId="1" xfId="0" applyNumberFormat="1" applyFont="1" applyFill="1" applyBorder="1" applyAlignment="1">
      <alignment horizontal="center" vertical="center" wrapText="1"/>
    </xf>
    <xf numFmtId="49" fontId="10" fillId="3" borderId="1" xfId="1" applyNumberFormat="1" applyFont="1" applyFill="1" applyBorder="1" applyAlignment="1" applyProtection="1">
      <alignment horizontal="center" vertical="center" wrapText="1"/>
    </xf>
    <xf numFmtId="49" fontId="10" fillId="0" borderId="3"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xf>
    <xf numFmtId="0" fontId="10" fillId="0" borderId="1" xfId="0" applyNumberFormat="1" applyFont="1" applyFill="1" applyBorder="1" applyAlignment="1">
      <alignment vertical="center" wrapText="1"/>
    </xf>
    <xf numFmtId="0" fontId="17" fillId="0" borderId="0" xfId="0" applyFont="1"/>
    <xf numFmtId="0" fontId="12" fillId="3" borderId="0" xfId="0" applyNumberFormat="1" applyFont="1" applyFill="1"/>
    <xf numFmtId="0" fontId="10" fillId="3" borderId="1" xfId="0" applyFont="1" applyFill="1" applyBorder="1" applyAlignment="1">
      <alignment horizontal="center" vertical="center" wrapText="1"/>
    </xf>
    <xf numFmtId="0" fontId="11" fillId="3" borderId="0" xfId="0" applyNumberFormat="1" applyFont="1" applyFill="1"/>
    <xf numFmtId="0" fontId="10"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4" fontId="14"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3" xfId="0" applyNumberFormat="1"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8" fillId="0" borderId="0" xfId="0" applyFont="1" applyFill="1" applyBorder="1" applyAlignment="1">
      <alignment vertical="center" wrapText="1"/>
    </xf>
  </cellXfs>
  <cellStyles count="191">
    <cellStyle name="Hyperlink" xfId="1" builtinId="8"/>
    <cellStyle name="Normal" xfId="0" builtinId="0"/>
    <cellStyle name="Normal 2" xfId="4"/>
    <cellStyle name="Normal 2 2" xfId="44"/>
    <cellStyle name="Normal 2 3" xfId="31"/>
    <cellStyle name="Normal 2 4" xfId="18"/>
    <cellStyle name="Normal 3" xfId="6"/>
    <cellStyle name="Normal 3 2" xfId="45"/>
    <cellStyle name="Normal 3 3" xfId="32"/>
    <cellStyle name="Normal 3 4" xfId="19"/>
    <cellStyle name="Normal 4" xfId="3"/>
    <cellStyle name="Normal 4 10" xfId="108"/>
    <cellStyle name="Normal 4 2" xfId="10"/>
    <cellStyle name="Normal 4 2 2" xfId="15"/>
    <cellStyle name="Normal 4 2 2 2" xfId="58"/>
    <cellStyle name="Normal 4 2 2 2 2" xfId="86"/>
    <cellStyle name="Normal 4 2 2 2 2 2" xfId="170"/>
    <cellStyle name="Normal 4 2 2 2 3" xfId="106"/>
    <cellStyle name="Normal 4 2 2 2 3 2" xfId="190"/>
    <cellStyle name="Normal 4 2 2 2 4" xfId="142"/>
    <cellStyle name="Normal 4 2 2 3" xfId="41"/>
    <cellStyle name="Normal 4 2 2 3 2" xfId="74"/>
    <cellStyle name="Normal 4 2 2 3 2 2" xfId="158"/>
    <cellStyle name="Normal 4 2 2 3 3" xfId="130"/>
    <cellStyle name="Normal 4 2 2 4" xfId="28"/>
    <cellStyle name="Normal 4 2 2 4 2" xfId="122"/>
    <cellStyle name="Normal 4 2 2 5" xfId="66"/>
    <cellStyle name="Normal 4 2 2 5 2" xfId="150"/>
    <cellStyle name="Normal 4 2 2 6" xfId="94"/>
    <cellStyle name="Normal 4 2 2 6 2" xfId="178"/>
    <cellStyle name="Normal 4 2 2 7" xfId="114"/>
    <cellStyle name="Normal 4 2 3" xfId="54"/>
    <cellStyle name="Normal 4 2 3 2" xfId="82"/>
    <cellStyle name="Normal 4 2 3 2 2" xfId="166"/>
    <cellStyle name="Normal 4 2 3 3" xfId="102"/>
    <cellStyle name="Normal 4 2 3 3 2" xfId="186"/>
    <cellStyle name="Normal 4 2 3 4" xfId="138"/>
    <cellStyle name="Normal 4 2 4" xfId="49"/>
    <cellStyle name="Normal 4 2 4 2" xfId="78"/>
    <cellStyle name="Normal 4 2 4 2 2" xfId="162"/>
    <cellStyle name="Normal 4 2 4 3" xfId="98"/>
    <cellStyle name="Normal 4 2 4 3 2" xfId="182"/>
    <cellStyle name="Normal 4 2 4 4" xfId="134"/>
    <cellStyle name="Normal 4 2 5" xfId="36"/>
    <cellStyle name="Normal 4 2 5 2" xfId="70"/>
    <cellStyle name="Normal 4 2 5 2 2" xfId="154"/>
    <cellStyle name="Normal 4 2 5 3" xfId="126"/>
    <cellStyle name="Normal 4 2 6" xfId="23"/>
    <cellStyle name="Normal 4 2 6 2" xfId="118"/>
    <cellStyle name="Normal 4 2 7" xfId="62"/>
    <cellStyle name="Normal 4 2 7 2" xfId="146"/>
    <cellStyle name="Normal 4 2 8" xfId="90"/>
    <cellStyle name="Normal 4 2 8 2" xfId="174"/>
    <cellStyle name="Normal 4 2 9" xfId="110"/>
    <cellStyle name="Normal 4 3" xfId="13"/>
    <cellStyle name="Normal 4 3 2" xfId="56"/>
    <cellStyle name="Normal 4 3 2 2" xfId="84"/>
    <cellStyle name="Normal 4 3 2 2 2" xfId="168"/>
    <cellStyle name="Normal 4 3 2 3" xfId="104"/>
    <cellStyle name="Normal 4 3 2 3 2" xfId="188"/>
    <cellStyle name="Normal 4 3 2 4" xfId="140"/>
    <cellStyle name="Normal 4 3 3" xfId="39"/>
    <cellStyle name="Normal 4 3 3 2" xfId="72"/>
    <cellStyle name="Normal 4 3 3 2 2" xfId="156"/>
    <cellStyle name="Normal 4 3 3 3" xfId="128"/>
    <cellStyle name="Normal 4 3 4" xfId="26"/>
    <cellStyle name="Normal 4 3 4 2" xfId="120"/>
    <cellStyle name="Normal 4 3 5" xfId="64"/>
    <cellStyle name="Normal 4 3 5 2" xfId="148"/>
    <cellStyle name="Normal 4 3 6" xfId="92"/>
    <cellStyle name="Normal 4 3 6 2" xfId="176"/>
    <cellStyle name="Normal 4 3 7" xfId="112"/>
    <cellStyle name="Normal 4 4" xfId="52"/>
    <cellStyle name="Normal 4 4 2" xfId="80"/>
    <cellStyle name="Normal 4 4 2 2" xfId="164"/>
    <cellStyle name="Normal 4 4 3" xfId="100"/>
    <cellStyle name="Normal 4 4 3 2" xfId="184"/>
    <cellStyle name="Normal 4 4 4" xfId="136"/>
    <cellStyle name="Normal 4 5" xfId="43"/>
    <cellStyle name="Normal 4 5 2" xfId="76"/>
    <cellStyle name="Normal 4 5 2 2" xfId="160"/>
    <cellStyle name="Normal 4 5 3" xfId="96"/>
    <cellStyle name="Normal 4 5 3 2" xfId="180"/>
    <cellStyle name="Normal 4 5 4" xfId="132"/>
    <cellStyle name="Normal 4 6" xfId="30"/>
    <cellStyle name="Normal 4 6 2" xfId="68"/>
    <cellStyle name="Normal 4 6 2 2" xfId="152"/>
    <cellStyle name="Normal 4 6 3" xfId="124"/>
    <cellStyle name="Normal 4 7" xfId="17"/>
    <cellStyle name="Normal 4 7 2" xfId="116"/>
    <cellStyle name="Normal 4 8" xfId="60"/>
    <cellStyle name="Normal 4 8 2" xfId="144"/>
    <cellStyle name="Normal 4 9" xfId="88"/>
    <cellStyle name="Normal 4 9 2" xfId="172"/>
    <cellStyle name="Normal 5" xfId="5"/>
    <cellStyle name="Normal 5 2" xfId="11"/>
    <cellStyle name="Normal 5 2 2" xfId="50"/>
    <cellStyle name="Normal 5 2 3" xfId="37"/>
    <cellStyle name="Normal 5 2 4" xfId="24"/>
    <cellStyle name="Normal 6" xfId="2"/>
    <cellStyle name="Normal 6 2" xfId="12"/>
    <cellStyle name="Normal 6 2 2" xfId="55"/>
    <cellStyle name="Normal 6 2 2 2" xfId="83"/>
    <cellStyle name="Normal 6 2 2 2 2" xfId="167"/>
    <cellStyle name="Normal 6 2 2 3" xfId="103"/>
    <cellStyle name="Normal 6 2 2 3 2" xfId="187"/>
    <cellStyle name="Normal 6 2 2 4" xfId="139"/>
    <cellStyle name="Normal 6 2 3" xfId="38"/>
    <cellStyle name="Normal 6 2 3 2" xfId="71"/>
    <cellStyle name="Normal 6 2 3 2 2" xfId="155"/>
    <cellStyle name="Normal 6 2 3 3" xfId="127"/>
    <cellStyle name="Normal 6 2 4" xfId="25"/>
    <cellStyle name="Normal 6 2 4 2" xfId="119"/>
    <cellStyle name="Normal 6 2 5" xfId="63"/>
    <cellStyle name="Normal 6 2 5 2" xfId="147"/>
    <cellStyle name="Normal 6 2 6" xfId="91"/>
    <cellStyle name="Normal 6 2 6 2" xfId="175"/>
    <cellStyle name="Normal 6 2 7" xfId="111"/>
    <cellStyle name="Normal 6 3" xfId="51"/>
    <cellStyle name="Normal 6 3 2" xfId="79"/>
    <cellStyle name="Normal 6 3 2 2" xfId="163"/>
    <cellStyle name="Normal 6 3 3" xfId="99"/>
    <cellStyle name="Normal 6 3 3 2" xfId="183"/>
    <cellStyle name="Normal 6 3 4" xfId="135"/>
    <cellStyle name="Normal 6 4" xfId="42"/>
    <cellStyle name="Normal 6 4 2" xfId="75"/>
    <cellStyle name="Normal 6 4 2 2" xfId="159"/>
    <cellStyle name="Normal 6 4 3" xfId="95"/>
    <cellStyle name="Normal 6 4 3 2" xfId="179"/>
    <cellStyle name="Normal 6 4 4" xfId="131"/>
    <cellStyle name="Normal 6 5" xfId="29"/>
    <cellStyle name="Normal 6 5 2" xfId="67"/>
    <cellStyle name="Normal 6 5 2 2" xfId="151"/>
    <cellStyle name="Normal 6 5 3" xfId="123"/>
    <cellStyle name="Normal 6 6" xfId="16"/>
    <cellStyle name="Normal 6 6 2" xfId="115"/>
    <cellStyle name="Normal 6 7" xfId="59"/>
    <cellStyle name="Normal 6 7 2" xfId="143"/>
    <cellStyle name="Normal 6 8" xfId="87"/>
    <cellStyle name="Normal 6 8 2" xfId="171"/>
    <cellStyle name="Normal 6 9" xfId="107"/>
    <cellStyle name="Normal 7" xfId="9"/>
    <cellStyle name="Normal 7 2" xfId="14"/>
    <cellStyle name="Normal 7 2 2" xfId="57"/>
    <cellStyle name="Normal 7 2 2 2" xfId="85"/>
    <cellStyle name="Normal 7 2 2 2 2" xfId="169"/>
    <cellStyle name="Normal 7 2 2 3" xfId="105"/>
    <cellStyle name="Normal 7 2 2 3 2" xfId="189"/>
    <cellStyle name="Normal 7 2 2 4" xfId="141"/>
    <cellStyle name="Normal 7 2 3" xfId="40"/>
    <cellStyle name="Normal 7 2 3 2" xfId="73"/>
    <cellStyle name="Normal 7 2 3 2 2" xfId="157"/>
    <cellStyle name="Normal 7 2 3 3" xfId="129"/>
    <cellStyle name="Normal 7 2 4" xfId="27"/>
    <cellStyle name="Normal 7 2 4 2" xfId="121"/>
    <cellStyle name="Normal 7 2 5" xfId="65"/>
    <cellStyle name="Normal 7 2 5 2" xfId="149"/>
    <cellStyle name="Normal 7 2 6" xfId="93"/>
    <cellStyle name="Normal 7 2 6 2" xfId="177"/>
    <cellStyle name="Normal 7 2 7" xfId="113"/>
    <cellStyle name="Normal 7 3" xfId="53"/>
    <cellStyle name="Normal 7 3 2" xfId="81"/>
    <cellStyle name="Normal 7 3 2 2" xfId="165"/>
    <cellStyle name="Normal 7 3 3" xfId="101"/>
    <cellStyle name="Normal 7 3 3 2" xfId="185"/>
    <cellStyle name="Normal 7 3 4" xfId="137"/>
    <cellStyle name="Normal 7 4" xfId="48"/>
    <cellStyle name="Normal 7 4 2" xfId="77"/>
    <cellStyle name="Normal 7 4 2 2" xfId="161"/>
    <cellStyle name="Normal 7 4 3" xfId="97"/>
    <cellStyle name="Normal 7 4 3 2" xfId="181"/>
    <cellStyle name="Normal 7 4 4" xfId="133"/>
    <cellStyle name="Normal 7 5" xfId="35"/>
    <cellStyle name="Normal 7 5 2" xfId="69"/>
    <cellStyle name="Normal 7 5 2 2" xfId="153"/>
    <cellStyle name="Normal 7 5 3" xfId="125"/>
    <cellStyle name="Normal 7 6" xfId="22"/>
    <cellStyle name="Normal 7 6 2" xfId="117"/>
    <cellStyle name="Normal 7 7" xfId="61"/>
    <cellStyle name="Normal 7 7 2" xfId="145"/>
    <cellStyle name="Normal 7 8" xfId="89"/>
    <cellStyle name="Normal 7 8 2" xfId="173"/>
    <cellStyle name="Normal 7 9" xfId="109"/>
    <cellStyle name="Virgulă 2" xfId="7"/>
    <cellStyle name="Virgulă 2 2" xfId="46"/>
    <cellStyle name="Virgulă 2 3" xfId="33"/>
    <cellStyle name="Virgulă 2 4" xfId="20"/>
    <cellStyle name="Virgulă 3" xfId="8"/>
    <cellStyle name="Virgulă 3 2" xfId="47"/>
    <cellStyle name="Virgulă 3 3" xfId="34"/>
    <cellStyle name="Virgulă 3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8"/>
  <sheetViews>
    <sheetView view="pageLayout" topLeftCell="A37" zoomScale="130" zoomScaleNormal="100" zoomScalePageLayoutView="130" workbookViewId="0">
      <selection activeCell="E107" sqref="E107"/>
    </sheetView>
  </sheetViews>
  <sheetFormatPr defaultRowHeight="12.75" outlineLevelCol="1" x14ac:dyDescent="0.2"/>
  <cols>
    <col min="1" max="1" width="4.5703125" style="2" customWidth="1"/>
    <col min="2" max="2" width="7.85546875" style="1" customWidth="1"/>
    <col min="3" max="3" width="18" style="2" customWidth="1"/>
    <col min="4" max="4" width="8.42578125" style="7" customWidth="1"/>
    <col min="5" max="5" width="11" style="3" customWidth="1" outlineLevel="1"/>
    <col min="6" max="6" width="18.42578125" style="3" customWidth="1" outlineLevel="1"/>
    <col min="7" max="7" width="15.42578125" style="2" customWidth="1"/>
    <col min="8" max="8" width="12.85546875" style="4" customWidth="1"/>
    <col min="9" max="9" width="11.5703125" style="3" customWidth="1"/>
    <col min="10" max="10" width="13.28515625" style="3" customWidth="1"/>
    <col min="11" max="12" width="11.85546875" style="40" customWidth="1"/>
    <col min="13" max="16384" width="9.140625" style="5"/>
  </cols>
  <sheetData>
    <row r="1" spans="1:12" s="6" customFormat="1" ht="87" customHeight="1" x14ac:dyDescent="0.2">
      <c r="A1" s="22" t="s">
        <v>5</v>
      </c>
      <c r="B1" s="22" t="s">
        <v>6</v>
      </c>
      <c r="C1" s="22" t="s">
        <v>7</v>
      </c>
      <c r="D1" s="23" t="s">
        <v>1</v>
      </c>
      <c r="E1" s="24" t="s">
        <v>3</v>
      </c>
      <c r="F1" s="24" t="s">
        <v>4</v>
      </c>
      <c r="G1" s="22" t="s">
        <v>2</v>
      </c>
      <c r="H1" s="24" t="s">
        <v>0</v>
      </c>
      <c r="I1" s="24" t="s">
        <v>499</v>
      </c>
      <c r="J1" s="24" t="s">
        <v>959</v>
      </c>
      <c r="K1" s="22" t="s">
        <v>952</v>
      </c>
      <c r="L1" s="22" t="s">
        <v>953</v>
      </c>
    </row>
    <row r="2" spans="1:12" s="9" customFormat="1" ht="28.5" customHeight="1" x14ac:dyDescent="0.15">
      <c r="A2" s="25" t="s">
        <v>8</v>
      </c>
      <c r="B2" s="23" t="s">
        <v>9</v>
      </c>
      <c r="C2" s="24" t="s">
        <v>10</v>
      </c>
      <c r="D2" s="23" t="s">
        <v>11</v>
      </c>
      <c r="E2" s="24" t="s">
        <v>12</v>
      </c>
      <c r="F2" s="24" t="s">
        <v>13</v>
      </c>
      <c r="G2" s="24" t="s">
        <v>552</v>
      </c>
      <c r="H2" s="19">
        <v>120000</v>
      </c>
      <c r="I2" s="24">
        <f t="shared" ref="I2:I9" si="0">H2*1.19</f>
        <v>142800</v>
      </c>
      <c r="J2" s="42" t="s">
        <v>960</v>
      </c>
      <c r="K2" s="43" t="s">
        <v>954</v>
      </c>
      <c r="L2" s="43" t="s">
        <v>955</v>
      </c>
    </row>
    <row r="3" spans="1:12" s="9" customFormat="1" ht="24" x14ac:dyDescent="0.15">
      <c r="A3" s="25" t="s">
        <v>14</v>
      </c>
      <c r="B3" s="23" t="s">
        <v>9</v>
      </c>
      <c r="C3" s="24" t="s">
        <v>15</v>
      </c>
      <c r="D3" s="23" t="s">
        <v>11</v>
      </c>
      <c r="E3" s="24" t="s">
        <v>16</v>
      </c>
      <c r="F3" s="24" t="s">
        <v>17</v>
      </c>
      <c r="G3" s="24" t="s">
        <v>552</v>
      </c>
      <c r="H3" s="24">
        <v>5000</v>
      </c>
      <c r="I3" s="24">
        <f t="shared" si="0"/>
        <v>5950</v>
      </c>
      <c r="J3" s="42" t="s">
        <v>960</v>
      </c>
      <c r="K3" s="43" t="s">
        <v>954</v>
      </c>
      <c r="L3" s="43" t="s">
        <v>955</v>
      </c>
    </row>
    <row r="4" spans="1:12" s="9" customFormat="1" ht="24" x14ac:dyDescent="0.15">
      <c r="A4" s="25" t="s">
        <v>18</v>
      </c>
      <c r="B4" s="23" t="s">
        <v>9</v>
      </c>
      <c r="C4" s="24" t="s">
        <v>19</v>
      </c>
      <c r="D4" s="23" t="s">
        <v>11</v>
      </c>
      <c r="E4" s="24" t="s">
        <v>20</v>
      </c>
      <c r="F4" s="24" t="s">
        <v>21</v>
      </c>
      <c r="G4" s="24" t="s">
        <v>552</v>
      </c>
      <c r="H4" s="24">
        <v>10000</v>
      </c>
      <c r="I4" s="24">
        <f t="shared" si="0"/>
        <v>11900</v>
      </c>
      <c r="J4" s="42" t="s">
        <v>960</v>
      </c>
      <c r="K4" s="43" t="s">
        <v>954</v>
      </c>
      <c r="L4" s="43" t="s">
        <v>956</v>
      </c>
    </row>
    <row r="5" spans="1:12" s="9" customFormat="1" ht="36" x14ac:dyDescent="0.15">
      <c r="A5" s="25" t="s">
        <v>22</v>
      </c>
      <c r="B5" s="23" t="s">
        <v>9</v>
      </c>
      <c r="C5" s="24" t="s">
        <v>23</v>
      </c>
      <c r="D5" s="23" t="s">
        <v>11</v>
      </c>
      <c r="E5" s="24" t="s">
        <v>24</v>
      </c>
      <c r="F5" s="24" t="s">
        <v>25</v>
      </c>
      <c r="G5" s="24" t="s">
        <v>552</v>
      </c>
      <c r="H5" s="24">
        <v>90000</v>
      </c>
      <c r="I5" s="24">
        <f t="shared" si="0"/>
        <v>107100</v>
      </c>
      <c r="J5" s="42" t="s">
        <v>960</v>
      </c>
      <c r="K5" s="43" t="s">
        <v>954</v>
      </c>
      <c r="L5" s="43" t="s">
        <v>955</v>
      </c>
    </row>
    <row r="6" spans="1:12" s="9" customFormat="1" ht="39" customHeight="1" x14ac:dyDescent="0.15">
      <c r="A6" s="25" t="s">
        <v>26</v>
      </c>
      <c r="B6" s="23" t="s">
        <v>9</v>
      </c>
      <c r="C6" s="24" t="s">
        <v>828</v>
      </c>
      <c r="D6" s="23" t="s">
        <v>11</v>
      </c>
      <c r="E6" s="19" t="s">
        <v>791</v>
      </c>
      <c r="F6" s="19" t="s">
        <v>792</v>
      </c>
      <c r="G6" s="24" t="s">
        <v>552</v>
      </c>
      <c r="H6" s="24">
        <v>5000</v>
      </c>
      <c r="I6" s="24">
        <f t="shared" si="0"/>
        <v>5950</v>
      </c>
      <c r="J6" s="42" t="s">
        <v>961</v>
      </c>
      <c r="K6" s="43" t="s">
        <v>954</v>
      </c>
      <c r="L6" s="43" t="s">
        <v>956</v>
      </c>
    </row>
    <row r="7" spans="1:12" s="9" customFormat="1" ht="28.5" customHeight="1" x14ac:dyDescent="0.15">
      <c r="A7" s="25" t="s">
        <v>30</v>
      </c>
      <c r="B7" s="23" t="s">
        <v>9</v>
      </c>
      <c r="C7" s="24" t="s">
        <v>27</v>
      </c>
      <c r="D7" s="23" t="s">
        <v>11</v>
      </c>
      <c r="E7" s="24" t="s">
        <v>28</v>
      </c>
      <c r="F7" s="24" t="s">
        <v>29</v>
      </c>
      <c r="G7" s="24" t="s">
        <v>552</v>
      </c>
      <c r="H7" s="24">
        <v>15000</v>
      </c>
      <c r="I7" s="24">
        <f t="shared" si="0"/>
        <v>17850</v>
      </c>
      <c r="J7" s="42" t="s">
        <v>960</v>
      </c>
      <c r="K7" s="43" t="s">
        <v>954</v>
      </c>
      <c r="L7" s="43" t="s">
        <v>956</v>
      </c>
    </row>
    <row r="8" spans="1:12" s="9" customFormat="1" ht="21.75" customHeight="1" x14ac:dyDescent="0.15">
      <c r="A8" s="25" t="s">
        <v>35</v>
      </c>
      <c r="B8" s="23" t="s">
        <v>31</v>
      </c>
      <c r="C8" s="24" t="s">
        <v>32</v>
      </c>
      <c r="D8" s="23" t="s">
        <v>11</v>
      </c>
      <c r="E8" s="24" t="s">
        <v>33</v>
      </c>
      <c r="F8" s="24" t="s">
        <v>34</v>
      </c>
      <c r="G8" s="24" t="s">
        <v>552</v>
      </c>
      <c r="H8" s="24">
        <v>10000</v>
      </c>
      <c r="I8" s="24">
        <f t="shared" si="0"/>
        <v>11900</v>
      </c>
      <c r="J8" s="42" t="s">
        <v>960</v>
      </c>
      <c r="K8" s="43" t="s">
        <v>954</v>
      </c>
      <c r="L8" s="43" t="s">
        <v>955</v>
      </c>
    </row>
    <row r="9" spans="1:12" s="9" customFormat="1" ht="42" customHeight="1" x14ac:dyDescent="0.15">
      <c r="A9" s="25" t="s">
        <v>37</v>
      </c>
      <c r="B9" s="23" t="s">
        <v>31</v>
      </c>
      <c r="C9" s="24" t="s">
        <v>562</v>
      </c>
      <c r="D9" s="23" t="s">
        <v>11</v>
      </c>
      <c r="E9" s="24" t="s">
        <v>557</v>
      </c>
      <c r="F9" s="24" t="s">
        <v>563</v>
      </c>
      <c r="G9" s="24" t="s">
        <v>552</v>
      </c>
      <c r="H9" s="24">
        <v>37500</v>
      </c>
      <c r="I9" s="24">
        <f t="shared" si="0"/>
        <v>44625</v>
      </c>
      <c r="J9" s="42" t="s">
        <v>960</v>
      </c>
      <c r="K9" s="43" t="s">
        <v>954</v>
      </c>
      <c r="L9" s="43" t="s">
        <v>955</v>
      </c>
    </row>
    <row r="10" spans="1:12" s="9" customFormat="1" ht="23.25" customHeight="1" x14ac:dyDescent="0.15">
      <c r="A10" s="26"/>
      <c r="B10" s="47" t="s">
        <v>11</v>
      </c>
      <c r="C10" s="47"/>
      <c r="D10" s="47" t="s">
        <v>498</v>
      </c>
      <c r="E10" s="47"/>
      <c r="F10" s="47"/>
      <c r="G10" s="47"/>
      <c r="H10" s="27">
        <f>SUM(H2:H9)</f>
        <v>292500</v>
      </c>
      <c r="I10" s="27">
        <f>SUM(I2:I9)</f>
        <v>348075</v>
      </c>
      <c r="J10" s="28"/>
      <c r="K10" s="28"/>
      <c r="L10" s="43"/>
    </row>
    <row r="11" spans="1:12" s="21" customFormat="1" ht="40.5" customHeight="1" x14ac:dyDescent="0.15">
      <c r="A11" s="30" t="s">
        <v>42</v>
      </c>
      <c r="B11" s="32" t="s">
        <v>9</v>
      </c>
      <c r="C11" s="19" t="s">
        <v>38</v>
      </c>
      <c r="D11" s="32" t="s">
        <v>39</v>
      </c>
      <c r="E11" s="19" t="s">
        <v>40</v>
      </c>
      <c r="F11" s="19" t="s">
        <v>41</v>
      </c>
      <c r="G11" s="19" t="s">
        <v>552</v>
      </c>
      <c r="H11" s="19">
        <v>4000</v>
      </c>
      <c r="I11" s="19">
        <f>H11*1.19</f>
        <v>4760</v>
      </c>
      <c r="J11" s="42" t="s">
        <v>960</v>
      </c>
      <c r="K11" s="42" t="s">
        <v>954</v>
      </c>
      <c r="L11" s="43" t="s">
        <v>956</v>
      </c>
    </row>
    <row r="12" spans="1:12" s="9" customFormat="1" ht="18" customHeight="1" x14ac:dyDescent="0.15">
      <c r="A12" s="26"/>
      <c r="B12" s="51" t="s">
        <v>39</v>
      </c>
      <c r="C12" s="52"/>
      <c r="D12" s="51" t="s">
        <v>500</v>
      </c>
      <c r="E12" s="53"/>
      <c r="F12" s="53"/>
      <c r="G12" s="52"/>
      <c r="H12" s="27">
        <f>SUM(H11)</f>
        <v>4000</v>
      </c>
      <c r="I12" s="29">
        <f>SUM(I11)</f>
        <v>4760</v>
      </c>
      <c r="J12" s="28"/>
      <c r="K12" s="28"/>
      <c r="L12" s="28"/>
    </row>
    <row r="13" spans="1:12" s="9" customFormat="1" ht="33.75" customHeight="1" x14ac:dyDescent="0.15">
      <c r="A13" s="25" t="s">
        <v>48</v>
      </c>
      <c r="B13" s="23" t="s">
        <v>9</v>
      </c>
      <c r="C13" s="24" t="s">
        <v>43</v>
      </c>
      <c r="D13" s="23" t="s">
        <v>44</v>
      </c>
      <c r="E13" s="24" t="s">
        <v>45</v>
      </c>
      <c r="F13" s="24" t="s">
        <v>46</v>
      </c>
      <c r="G13" s="24" t="s">
        <v>47</v>
      </c>
      <c r="H13" s="19">
        <v>300000</v>
      </c>
      <c r="I13" s="24">
        <f>H13*1.19</f>
        <v>357000</v>
      </c>
      <c r="J13" s="42" t="s">
        <v>960</v>
      </c>
      <c r="K13" s="42" t="s">
        <v>954</v>
      </c>
      <c r="L13" s="44" t="s">
        <v>955</v>
      </c>
    </row>
    <row r="14" spans="1:12" s="21" customFormat="1" ht="30" customHeight="1" x14ac:dyDescent="0.15">
      <c r="A14" s="30" t="s">
        <v>52</v>
      </c>
      <c r="B14" s="32" t="s">
        <v>9</v>
      </c>
      <c r="C14" s="19" t="s">
        <v>49</v>
      </c>
      <c r="D14" s="32" t="s">
        <v>44</v>
      </c>
      <c r="E14" s="19" t="s">
        <v>50</v>
      </c>
      <c r="F14" s="19" t="s">
        <v>51</v>
      </c>
      <c r="G14" s="19" t="s">
        <v>47</v>
      </c>
      <c r="H14" s="19">
        <v>400000</v>
      </c>
      <c r="I14" s="19">
        <f>H14*1.19</f>
        <v>476000</v>
      </c>
      <c r="J14" s="42" t="s">
        <v>960</v>
      </c>
      <c r="K14" s="42" t="s">
        <v>954</v>
      </c>
      <c r="L14" s="44" t="s">
        <v>955</v>
      </c>
    </row>
    <row r="15" spans="1:12" s="9" customFormat="1" ht="23.25" customHeight="1" x14ac:dyDescent="0.15">
      <c r="A15" s="26"/>
      <c r="B15" s="47" t="s">
        <v>44</v>
      </c>
      <c r="C15" s="47"/>
      <c r="D15" s="51" t="s">
        <v>501</v>
      </c>
      <c r="E15" s="53"/>
      <c r="F15" s="53"/>
      <c r="G15" s="52"/>
      <c r="H15" s="27">
        <f>SUM(H13:H14)</f>
        <v>700000</v>
      </c>
      <c r="I15" s="27">
        <f>SUM(I13:I14)</f>
        <v>833000</v>
      </c>
      <c r="J15" s="42"/>
      <c r="K15" s="42"/>
      <c r="L15" s="44"/>
    </row>
    <row r="16" spans="1:12" s="9" customFormat="1" ht="28.5" customHeight="1" x14ac:dyDescent="0.15">
      <c r="A16" s="25" t="s">
        <v>57</v>
      </c>
      <c r="B16" s="23" t="s">
        <v>9</v>
      </c>
      <c r="C16" s="24" t="s">
        <v>53</v>
      </c>
      <c r="D16" s="23" t="s">
        <v>54</v>
      </c>
      <c r="E16" s="24" t="s">
        <v>55</v>
      </c>
      <c r="F16" s="24" t="s">
        <v>56</v>
      </c>
      <c r="G16" s="24" t="s">
        <v>47</v>
      </c>
      <c r="H16" s="24">
        <v>30000</v>
      </c>
      <c r="I16" s="24">
        <f>H16*1.19</f>
        <v>35700</v>
      </c>
      <c r="J16" s="42" t="s">
        <v>960</v>
      </c>
      <c r="K16" s="42" t="s">
        <v>954</v>
      </c>
      <c r="L16" s="43" t="s">
        <v>956</v>
      </c>
    </row>
    <row r="17" spans="1:12" s="9" customFormat="1" ht="30" customHeight="1" x14ac:dyDescent="0.15">
      <c r="A17" s="25" t="s">
        <v>61</v>
      </c>
      <c r="B17" s="23" t="s">
        <v>9</v>
      </c>
      <c r="C17" s="24" t="s">
        <v>58</v>
      </c>
      <c r="D17" s="23" t="s">
        <v>54</v>
      </c>
      <c r="E17" s="24" t="s">
        <v>59</v>
      </c>
      <c r="F17" s="24" t="s">
        <v>60</v>
      </c>
      <c r="G17" s="24" t="s">
        <v>47</v>
      </c>
      <c r="H17" s="24">
        <v>25000</v>
      </c>
      <c r="I17" s="24">
        <f>H17*1.19</f>
        <v>29750</v>
      </c>
      <c r="J17" s="42" t="s">
        <v>960</v>
      </c>
      <c r="K17" s="42" t="s">
        <v>954</v>
      </c>
      <c r="L17" s="43" t="s">
        <v>956</v>
      </c>
    </row>
    <row r="18" spans="1:12" s="9" customFormat="1" ht="31.5" customHeight="1" x14ac:dyDescent="0.15">
      <c r="A18" s="26"/>
      <c r="B18" s="51" t="s">
        <v>54</v>
      </c>
      <c r="C18" s="52"/>
      <c r="D18" s="51" t="s">
        <v>502</v>
      </c>
      <c r="E18" s="53"/>
      <c r="F18" s="53"/>
      <c r="G18" s="52"/>
      <c r="H18" s="27">
        <f>SUM(H16:H17)</f>
        <v>55000</v>
      </c>
      <c r="I18" s="27">
        <f>SUM(I16:I17)</f>
        <v>65450</v>
      </c>
      <c r="J18" s="42"/>
      <c r="K18" s="42"/>
      <c r="L18" s="44"/>
    </row>
    <row r="19" spans="1:12" s="9" customFormat="1" ht="47.25" customHeight="1" x14ac:dyDescent="0.15">
      <c r="A19" s="25" t="s">
        <v>65</v>
      </c>
      <c r="B19" s="23" t="s">
        <v>9</v>
      </c>
      <c r="C19" s="24" t="s">
        <v>62</v>
      </c>
      <c r="D19" s="23" t="s">
        <v>63</v>
      </c>
      <c r="E19" s="24" t="s">
        <v>546</v>
      </c>
      <c r="F19" s="24" t="s">
        <v>64</v>
      </c>
      <c r="G19" s="24" t="s">
        <v>552</v>
      </c>
      <c r="H19" s="24">
        <v>24700</v>
      </c>
      <c r="I19" s="24">
        <f>H19*1.19</f>
        <v>29393</v>
      </c>
      <c r="J19" s="42" t="s">
        <v>960</v>
      </c>
      <c r="K19" s="42" t="s">
        <v>954</v>
      </c>
      <c r="L19" s="44" t="s">
        <v>955</v>
      </c>
    </row>
    <row r="20" spans="1:12" s="9" customFormat="1" ht="46.5" customHeight="1" x14ac:dyDescent="0.15">
      <c r="A20" s="25" t="s">
        <v>69</v>
      </c>
      <c r="B20" s="23" t="s">
        <v>9</v>
      </c>
      <c r="C20" s="24" t="s">
        <v>66</v>
      </c>
      <c r="D20" s="23" t="s">
        <v>63</v>
      </c>
      <c r="E20" s="24" t="s">
        <v>67</v>
      </c>
      <c r="F20" s="24" t="s">
        <v>68</v>
      </c>
      <c r="G20" s="24" t="s">
        <v>552</v>
      </c>
      <c r="H20" s="24">
        <v>500</v>
      </c>
      <c r="I20" s="24">
        <f>H20*1.19</f>
        <v>595</v>
      </c>
      <c r="J20" s="42" t="s">
        <v>960</v>
      </c>
      <c r="K20" s="42" t="s">
        <v>954</v>
      </c>
      <c r="L20" s="44" t="s">
        <v>955</v>
      </c>
    </row>
    <row r="21" spans="1:12" s="9" customFormat="1" ht="15.75" customHeight="1" x14ac:dyDescent="0.15">
      <c r="A21" s="26"/>
      <c r="B21" s="47" t="s">
        <v>63</v>
      </c>
      <c r="C21" s="47"/>
      <c r="D21" s="51" t="s">
        <v>503</v>
      </c>
      <c r="E21" s="53"/>
      <c r="F21" s="53"/>
      <c r="G21" s="52"/>
      <c r="H21" s="27">
        <f>SUM(H19:H20)</f>
        <v>25200</v>
      </c>
      <c r="I21" s="27">
        <f>SUM(I19:I20)</f>
        <v>29988</v>
      </c>
      <c r="J21" s="45"/>
      <c r="K21" s="42"/>
      <c r="L21" s="44"/>
    </row>
    <row r="22" spans="1:12" s="9" customFormat="1" ht="36" x14ac:dyDescent="0.15">
      <c r="A22" s="25" t="s">
        <v>74</v>
      </c>
      <c r="B22" s="23" t="s">
        <v>9</v>
      </c>
      <c r="C22" s="24" t="s">
        <v>70</v>
      </c>
      <c r="D22" s="23" t="s">
        <v>71</v>
      </c>
      <c r="E22" s="24" t="s">
        <v>72</v>
      </c>
      <c r="F22" s="24" t="s">
        <v>73</v>
      </c>
      <c r="G22" s="24" t="s">
        <v>552</v>
      </c>
      <c r="H22" s="24">
        <v>30000</v>
      </c>
      <c r="I22" s="24">
        <f t="shared" ref="I22:I29" si="1">H22*1.19</f>
        <v>35700</v>
      </c>
      <c r="J22" s="42" t="s">
        <v>960</v>
      </c>
      <c r="K22" s="42" t="s">
        <v>954</v>
      </c>
      <c r="L22" s="44" t="s">
        <v>955</v>
      </c>
    </row>
    <row r="23" spans="1:12" s="21" customFormat="1" ht="36" x14ac:dyDescent="0.15">
      <c r="A23" s="30" t="s">
        <v>78</v>
      </c>
      <c r="B23" s="32" t="s">
        <v>9</v>
      </c>
      <c r="C23" s="19" t="s">
        <v>75</v>
      </c>
      <c r="D23" s="32" t="s">
        <v>71</v>
      </c>
      <c r="E23" s="19" t="s">
        <v>76</v>
      </c>
      <c r="F23" s="19" t="s">
        <v>77</v>
      </c>
      <c r="G23" s="19" t="s">
        <v>552</v>
      </c>
      <c r="H23" s="19">
        <v>40000</v>
      </c>
      <c r="I23" s="19">
        <f t="shared" si="1"/>
        <v>47600</v>
      </c>
      <c r="J23" s="42" t="s">
        <v>960</v>
      </c>
      <c r="K23" s="42" t="s">
        <v>954</v>
      </c>
      <c r="L23" s="44" t="s">
        <v>956</v>
      </c>
    </row>
    <row r="24" spans="1:12" s="21" customFormat="1" ht="24" x14ac:dyDescent="0.15">
      <c r="A24" s="30" t="s">
        <v>82</v>
      </c>
      <c r="B24" s="32" t="s">
        <v>9</v>
      </c>
      <c r="C24" s="19" t="s">
        <v>79</v>
      </c>
      <c r="D24" s="32" t="s">
        <v>71</v>
      </c>
      <c r="E24" s="19" t="s">
        <v>80</v>
      </c>
      <c r="F24" s="19" t="s">
        <v>81</v>
      </c>
      <c r="G24" s="19" t="s">
        <v>552</v>
      </c>
      <c r="H24" s="19">
        <v>28000</v>
      </c>
      <c r="I24" s="19">
        <f t="shared" si="1"/>
        <v>33320</v>
      </c>
      <c r="J24" s="42" t="s">
        <v>960</v>
      </c>
      <c r="K24" s="42" t="s">
        <v>954</v>
      </c>
      <c r="L24" s="44" t="s">
        <v>956</v>
      </c>
    </row>
    <row r="25" spans="1:12" s="9" customFormat="1" ht="36" x14ac:dyDescent="0.15">
      <c r="A25" s="25" t="s">
        <v>84</v>
      </c>
      <c r="B25" s="23" t="s">
        <v>9</v>
      </c>
      <c r="C25" s="24" t="s">
        <v>83</v>
      </c>
      <c r="D25" s="23" t="s">
        <v>71</v>
      </c>
      <c r="E25" s="24" t="s">
        <v>80</v>
      </c>
      <c r="F25" s="24" t="s">
        <v>81</v>
      </c>
      <c r="G25" s="24" t="s">
        <v>552</v>
      </c>
      <c r="H25" s="24">
        <v>5000</v>
      </c>
      <c r="I25" s="24">
        <f t="shared" si="1"/>
        <v>5950</v>
      </c>
      <c r="J25" s="42" t="s">
        <v>960</v>
      </c>
      <c r="K25" s="42" t="s">
        <v>954</v>
      </c>
      <c r="L25" s="44" t="s">
        <v>955</v>
      </c>
    </row>
    <row r="26" spans="1:12" s="9" customFormat="1" ht="36" x14ac:dyDescent="0.15">
      <c r="A26" s="25" t="s">
        <v>88</v>
      </c>
      <c r="B26" s="23" t="s">
        <v>9</v>
      </c>
      <c r="C26" s="24" t="s">
        <v>85</v>
      </c>
      <c r="D26" s="23" t="s">
        <v>71</v>
      </c>
      <c r="E26" s="24" t="s">
        <v>86</v>
      </c>
      <c r="F26" s="24" t="s">
        <v>745</v>
      </c>
      <c r="G26" s="24" t="s">
        <v>552</v>
      </c>
      <c r="H26" s="24">
        <v>10000</v>
      </c>
      <c r="I26" s="24">
        <f t="shared" si="1"/>
        <v>11900</v>
      </c>
      <c r="J26" s="42" t="s">
        <v>960</v>
      </c>
      <c r="K26" s="42" t="s">
        <v>954</v>
      </c>
      <c r="L26" s="44" t="s">
        <v>955</v>
      </c>
    </row>
    <row r="27" spans="1:12" s="21" customFormat="1" ht="24" x14ac:dyDescent="0.15">
      <c r="A27" s="30" t="s">
        <v>92</v>
      </c>
      <c r="B27" s="32" t="s">
        <v>9</v>
      </c>
      <c r="C27" s="19" t="s">
        <v>89</v>
      </c>
      <c r="D27" s="32" t="s">
        <v>71</v>
      </c>
      <c r="E27" s="19" t="s">
        <v>90</v>
      </c>
      <c r="F27" s="19" t="s">
        <v>91</v>
      </c>
      <c r="G27" s="19" t="s">
        <v>552</v>
      </c>
      <c r="H27" s="19">
        <v>10000</v>
      </c>
      <c r="I27" s="19">
        <f t="shared" si="1"/>
        <v>11900</v>
      </c>
      <c r="J27" s="42" t="s">
        <v>960</v>
      </c>
      <c r="K27" s="42" t="s">
        <v>954</v>
      </c>
      <c r="L27" s="44" t="s">
        <v>956</v>
      </c>
    </row>
    <row r="28" spans="1:12" s="9" customFormat="1" ht="24" x14ac:dyDescent="0.15">
      <c r="A28" s="25" t="s">
        <v>94</v>
      </c>
      <c r="B28" s="23" t="s">
        <v>9</v>
      </c>
      <c r="C28" s="24" t="s">
        <v>93</v>
      </c>
      <c r="D28" s="23" t="s">
        <v>71</v>
      </c>
      <c r="E28" s="24" t="s">
        <v>80</v>
      </c>
      <c r="F28" s="24" t="s">
        <v>81</v>
      </c>
      <c r="G28" s="24" t="s">
        <v>552</v>
      </c>
      <c r="H28" s="24">
        <v>4000</v>
      </c>
      <c r="I28" s="24">
        <f t="shared" si="1"/>
        <v>4760</v>
      </c>
      <c r="J28" s="42" t="s">
        <v>960</v>
      </c>
      <c r="K28" s="42" t="s">
        <v>954</v>
      </c>
      <c r="L28" s="44" t="s">
        <v>956</v>
      </c>
    </row>
    <row r="29" spans="1:12" s="13" customFormat="1" ht="24" x14ac:dyDescent="0.15">
      <c r="A29" s="25" t="s">
        <v>101</v>
      </c>
      <c r="B29" s="23" t="s">
        <v>36</v>
      </c>
      <c r="C29" s="24" t="s">
        <v>593</v>
      </c>
      <c r="D29" s="23" t="s">
        <v>71</v>
      </c>
      <c r="E29" s="24" t="s">
        <v>594</v>
      </c>
      <c r="F29" s="24" t="s">
        <v>595</v>
      </c>
      <c r="G29" s="24" t="s">
        <v>552</v>
      </c>
      <c r="H29" s="24">
        <v>4300</v>
      </c>
      <c r="I29" s="24">
        <f t="shared" si="1"/>
        <v>5117</v>
      </c>
      <c r="J29" s="42" t="s">
        <v>960</v>
      </c>
      <c r="K29" s="42" t="s">
        <v>954</v>
      </c>
      <c r="L29" s="44" t="s">
        <v>955</v>
      </c>
    </row>
    <row r="30" spans="1:12" s="9" customFormat="1" ht="17.25" customHeight="1" x14ac:dyDescent="0.15">
      <c r="A30" s="26"/>
      <c r="B30" s="51" t="s">
        <v>71</v>
      </c>
      <c r="C30" s="52"/>
      <c r="D30" s="51" t="s">
        <v>504</v>
      </c>
      <c r="E30" s="53"/>
      <c r="F30" s="53"/>
      <c r="G30" s="52"/>
      <c r="H30" s="27">
        <f>SUM(H22:H29)</f>
        <v>131300</v>
      </c>
      <c r="I30" s="29">
        <f>SUM(I22:I29)</f>
        <v>156247</v>
      </c>
      <c r="J30" s="29"/>
      <c r="K30" s="39"/>
      <c r="L30" s="39"/>
    </row>
    <row r="31" spans="1:12" s="9" customFormat="1" ht="36" x14ac:dyDescent="0.15">
      <c r="A31" s="30" t="s">
        <v>104</v>
      </c>
      <c r="B31" s="23" t="s">
        <v>759</v>
      </c>
      <c r="C31" s="31" t="s">
        <v>760</v>
      </c>
      <c r="D31" s="23" t="s">
        <v>567</v>
      </c>
      <c r="E31" s="23" t="s">
        <v>652</v>
      </c>
      <c r="F31" s="32" t="s">
        <v>653</v>
      </c>
      <c r="G31" s="31" t="s">
        <v>552</v>
      </c>
      <c r="H31" s="24">
        <v>24500</v>
      </c>
      <c r="I31" s="24">
        <f>H31*1.19</f>
        <v>29155</v>
      </c>
      <c r="J31" s="24" t="s">
        <v>960</v>
      </c>
      <c r="K31" s="39" t="s">
        <v>954</v>
      </c>
      <c r="L31" s="39" t="s">
        <v>956</v>
      </c>
    </row>
    <row r="32" spans="1:12" s="9" customFormat="1" ht="36" x14ac:dyDescent="0.15">
      <c r="A32" s="30" t="s">
        <v>108</v>
      </c>
      <c r="B32" s="32" t="s">
        <v>569</v>
      </c>
      <c r="C32" s="32" t="s">
        <v>350</v>
      </c>
      <c r="D32" s="32" t="s">
        <v>567</v>
      </c>
      <c r="E32" s="32" t="s">
        <v>652</v>
      </c>
      <c r="F32" s="32" t="s">
        <v>653</v>
      </c>
      <c r="G32" s="32" t="s">
        <v>552</v>
      </c>
      <c r="H32" s="19">
        <v>30000</v>
      </c>
      <c r="I32" s="19">
        <f>H32*1.19</f>
        <v>35700</v>
      </c>
      <c r="J32" s="19" t="s">
        <v>960</v>
      </c>
      <c r="K32" s="39" t="s">
        <v>954</v>
      </c>
      <c r="L32" s="39" t="s">
        <v>956</v>
      </c>
    </row>
    <row r="33" spans="1:12" s="9" customFormat="1" ht="21.75" customHeight="1" x14ac:dyDescent="0.15">
      <c r="A33" s="26"/>
      <c r="B33" s="48" t="s">
        <v>567</v>
      </c>
      <c r="C33" s="49"/>
      <c r="D33" s="48" t="s">
        <v>568</v>
      </c>
      <c r="E33" s="50"/>
      <c r="F33" s="50"/>
      <c r="G33" s="49"/>
      <c r="H33" s="29">
        <f>SUM(H31:H32)</f>
        <v>54500</v>
      </c>
      <c r="I33" s="29">
        <f>SUM(I31:I32)</f>
        <v>64855</v>
      </c>
      <c r="J33" s="29"/>
      <c r="K33" s="39"/>
      <c r="L33" s="39"/>
    </row>
    <row r="34" spans="1:12" s="9" customFormat="1" ht="48" x14ac:dyDescent="0.15">
      <c r="A34" s="25" t="s">
        <v>111</v>
      </c>
      <c r="B34" s="23" t="s">
        <v>95</v>
      </c>
      <c r="C34" s="24" t="s">
        <v>96</v>
      </c>
      <c r="D34" s="23" t="s">
        <v>97</v>
      </c>
      <c r="E34" s="24" t="s">
        <v>98</v>
      </c>
      <c r="F34" s="24" t="s">
        <v>99</v>
      </c>
      <c r="G34" s="24" t="s">
        <v>100</v>
      </c>
      <c r="H34" s="24">
        <v>120000</v>
      </c>
      <c r="I34" s="24">
        <f>H34</f>
        <v>120000</v>
      </c>
      <c r="J34" s="24" t="s">
        <v>960</v>
      </c>
      <c r="K34" s="39" t="s">
        <v>954</v>
      </c>
      <c r="L34" s="39" t="s">
        <v>956</v>
      </c>
    </row>
    <row r="35" spans="1:12" s="9" customFormat="1" ht="12" x14ac:dyDescent="0.15">
      <c r="A35" s="25" t="s">
        <v>115</v>
      </c>
      <c r="B35" s="23" t="s">
        <v>9</v>
      </c>
      <c r="C35" s="24" t="s">
        <v>551</v>
      </c>
      <c r="D35" s="23" t="s">
        <v>97</v>
      </c>
      <c r="E35" s="24" t="s">
        <v>102</v>
      </c>
      <c r="F35" s="24" t="s">
        <v>103</v>
      </c>
      <c r="G35" s="24" t="s">
        <v>552</v>
      </c>
      <c r="H35" s="24">
        <v>12000</v>
      </c>
      <c r="I35" s="24">
        <f t="shared" ref="I35:I42" si="2">H35*1.19</f>
        <v>14280</v>
      </c>
      <c r="J35" s="24" t="s">
        <v>960</v>
      </c>
      <c r="K35" s="39" t="s">
        <v>954</v>
      </c>
      <c r="L35" s="39" t="s">
        <v>955</v>
      </c>
    </row>
    <row r="36" spans="1:12" s="9" customFormat="1" ht="24" x14ac:dyDescent="0.15">
      <c r="A36" s="25" t="s">
        <v>118</v>
      </c>
      <c r="B36" s="23" t="s">
        <v>9</v>
      </c>
      <c r="C36" s="24" t="s">
        <v>105</v>
      </c>
      <c r="D36" s="23" t="s">
        <v>97</v>
      </c>
      <c r="E36" s="24" t="s">
        <v>106</v>
      </c>
      <c r="F36" s="24" t="s">
        <v>107</v>
      </c>
      <c r="G36" s="24" t="s">
        <v>552</v>
      </c>
      <c r="H36" s="24">
        <v>500</v>
      </c>
      <c r="I36" s="24">
        <f t="shared" si="2"/>
        <v>595</v>
      </c>
      <c r="J36" s="24" t="s">
        <v>960</v>
      </c>
      <c r="K36" s="39" t="s">
        <v>954</v>
      </c>
      <c r="L36" s="39" t="s">
        <v>956</v>
      </c>
    </row>
    <row r="37" spans="1:12" s="9" customFormat="1" ht="24" x14ac:dyDescent="0.15">
      <c r="A37" s="25" t="s">
        <v>122</v>
      </c>
      <c r="B37" s="23" t="s">
        <v>9</v>
      </c>
      <c r="C37" s="24" t="s">
        <v>109</v>
      </c>
      <c r="D37" s="23" t="s">
        <v>97</v>
      </c>
      <c r="E37" s="24" t="s">
        <v>110</v>
      </c>
      <c r="F37" s="24" t="s">
        <v>109</v>
      </c>
      <c r="G37" s="24" t="s">
        <v>552</v>
      </c>
      <c r="H37" s="24">
        <v>2000</v>
      </c>
      <c r="I37" s="24">
        <f t="shared" si="2"/>
        <v>2380</v>
      </c>
      <c r="J37" s="24" t="s">
        <v>960</v>
      </c>
      <c r="K37" s="39" t="s">
        <v>954</v>
      </c>
      <c r="L37" s="39" t="s">
        <v>955</v>
      </c>
    </row>
    <row r="38" spans="1:12" s="9" customFormat="1" ht="24" x14ac:dyDescent="0.15">
      <c r="A38" s="25" t="s">
        <v>126</v>
      </c>
      <c r="B38" s="23" t="s">
        <v>9</v>
      </c>
      <c r="C38" s="24" t="s">
        <v>112</v>
      </c>
      <c r="D38" s="23" t="s">
        <v>97</v>
      </c>
      <c r="E38" s="24" t="s">
        <v>113</v>
      </c>
      <c r="F38" s="24" t="s">
        <v>114</v>
      </c>
      <c r="G38" s="24" t="s">
        <v>552</v>
      </c>
      <c r="H38" s="19">
        <v>35000</v>
      </c>
      <c r="I38" s="24">
        <f t="shared" si="2"/>
        <v>41650</v>
      </c>
      <c r="J38" s="24" t="s">
        <v>960</v>
      </c>
      <c r="K38" s="39" t="s">
        <v>954</v>
      </c>
      <c r="L38" s="39" t="s">
        <v>955</v>
      </c>
    </row>
    <row r="39" spans="1:12" s="9" customFormat="1" ht="24" x14ac:dyDescent="0.15">
      <c r="A39" s="25" t="s">
        <v>131</v>
      </c>
      <c r="B39" s="23" t="s">
        <v>9</v>
      </c>
      <c r="C39" s="24" t="s">
        <v>116</v>
      </c>
      <c r="D39" s="23" t="s">
        <v>97</v>
      </c>
      <c r="E39" s="24" t="s">
        <v>117</v>
      </c>
      <c r="F39" s="24" t="s">
        <v>116</v>
      </c>
      <c r="G39" s="24" t="s">
        <v>552</v>
      </c>
      <c r="H39" s="19">
        <v>50000</v>
      </c>
      <c r="I39" s="24">
        <f t="shared" si="2"/>
        <v>59500</v>
      </c>
      <c r="J39" s="24" t="s">
        <v>960</v>
      </c>
      <c r="K39" s="39" t="s">
        <v>954</v>
      </c>
      <c r="L39" s="39" t="s">
        <v>955</v>
      </c>
    </row>
    <row r="40" spans="1:12" s="9" customFormat="1" ht="24" x14ac:dyDescent="0.15">
      <c r="A40" s="25" t="s">
        <v>135</v>
      </c>
      <c r="B40" s="23" t="s">
        <v>9</v>
      </c>
      <c r="C40" s="24" t="s">
        <v>119</v>
      </c>
      <c r="D40" s="23" t="s">
        <v>97</v>
      </c>
      <c r="E40" s="24" t="s">
        <v>120</v>
      </c>
      <c r="F40" s="24" t="s">
        <v>121</v>
      </c>
      <c r="G40" s="24" t="s">
        <v>552</v>
      </c>
      <c r="H40" s="24">
        <v>2000</v>
      </c>
      <c r="I40" s="24">
        <f t="shared" si="2"/>
        <v>2380</v>
      </c>
      <c r="J40" s="24" t="s">
        <v>960</v>
      </c>
      <c r="K40" s="39" t="s">
        <v>954</v>
      </c>
      <c r="L40" s="39" t="s">
        <v>955</v>
      </c>
    </row>
    <row r="41" spans="1:12" s="13" customFormat="1" ht="24" x14ac:dyDescent="0.15">
      <c r="A41" s="25" t="s">
        <v>138</v>
      </c>
      <c r="B41" s="23" t="s">
        <v>36</v>
      </c>
      <c r="C41" s="24" t="s">
        <v>123</v>
      </c>
      <c r="D41" s="23" t="s">
        <v>97</v>
      </c>
      <c r="E41" s="24" t="s">
        <v>124</v>
      </c>
      <c r="F41" s="24" t="s">
        <v>125</v>
      </c>
      <c r="G41" s="24" t="s">
        <v>552</v>
      </c>
      <c r="H41" s="19">
        <v>37000</v>
      </c>
      <c r="I41" s="24">
        <f t="shared" si="2"/>
        <v>44030</v>
      </c>
      <c r="J41" s="24" t="s">
        <v>960</v>
      </c>
      <c r="K41" s="39" t="s">
        <v>954</v>
      </c>
      <c r="L41" s="39" t="s">
        <v>955</v>
      </c>
    </row>
    <row r="42" spans="1:12" s="9" customFormat="1" ht="24" x14ac:dyDescent="0.15">
      <c r="A42" s="25" t="s">
        <v>142</v>
      </c>
      <c r="B42" s="23" t="s">
        <v>9</v>
      </c>
      <c r="C42" s="24" t="s">
        <v>555</v>
      </c>
      <c r="D42" s="23" t="s">
        <v>97</v>
      </c>
      <c r="E42" s="24" t="s">
        <v>556</v>
      </c>
      <c r="F42" s="24" t="s">
        <v>561</v>
      </c>
      <c r="G42" s="24" t="s">
        <v>552</v>
      </c>
      <c r="H42" s="24">
        <v>1000</v>
      </c>
      <c r="I42" s="24">
        <f t="shared" si="2"/>
        <v>1190</v>
      </c>
      <c r="J42" s="24" t="s">
        <v>960</v>
      </c>
      <c r="K42" s="39" t="s">
        <v>954</v>
      </c>
      <c r="L42" s="39" t="s">
        <v>956</v>
      </c>
    </row>
    <row r="43" spans="1:12" s="9" customFormat="1" ht="17.25" customHeight="1" x14ac:dyDescent="0.15">
      <c r="A43" s="26"/>
      <c r="B43" s="47" t="s">
        <v>97</v>
      </c>
      <c r="C43" s="47"/>
      <c r="D43" s="51" t="s">
        <v>505</v>
      </c>
      <c r="E43" s="53"/>
      <c r="F43" s="53"/>
      <c r="G43" s="52"/>
      <c r="H43" s="27">
        <f>SUM(H34:H42)</f>
        <v>259500</v>
      </c>
      <c r="I43" s="27">
        <f>SUM(I34:I42)</f>
        <v>286005</v>
      </c>
      <c r="J43" s="27"/>
      <c r="K43" s="39"/>
      <c r="L43" s="39"/>
    </row>
    <row r="44" spans="1:12" s="9" customFormat="1" ht="60" x14ac:dyDescent="0.15">
      <c r="A44" s="25" t="s">
        <v>145</v>
      </c>
      <c r="B44" s="23" t="s">
        <v>9</v>
      </c>
      <c r="C44" s="24" t="s">
        <v>127</v>
      </c>
      <c r="D44" s="23" t="s">
        <v>128</v>
      </c>
      <c r="E44" s="24" t="s">
        <v>129</v>
      </c>
      <c r="F44" s="24" t="s">
        <v>130</v>
      </c>
      <c r="G44" s="24" t="s">
        <v>868</v>
      </c>
      <c r="H44" s="19">
        <v>125000</v>
      </c>
      <c r="I44" s="24">
        <f t="shared" ref="I44:I59" si="3">H44*1.19</f>
        <v>148750</v>
      </c>
      <c r="J44" s="24" t="s">
        <v>960</v>
      </c>
      <c r="K44" s="39" t="s">
        <v>954</v>
      </c>
      <c r="L44" s="39" t="s">
        <v>956</v>
      </c>
    </row>
    <row r="45" spans="1:12" s="9" customFormat="1" ht="48" x14ac:dyDescent="0.15">
      <c r="A45" s="25" t="s">
        <v>149</v>
      </c>
      <c r="B45" s="23" t="s">
        <v>9</v>
      </c>
      <c r="C45" s="24" t="s">
        <v>132</v>
      </c>
      <c r="D45" s="23" t="s">
        <v>128</v>
      </c>
      <c r="E45" s="24" t="s">
        <v>133</v>
      </c>
      <c r="F45" s="24" t="s">
        <v>134</v>
      </c>
      <c r="G45" s="24" t="s">
        <v>552</v>
      </c>
      <c r="H45" s="19">
        <v>80000</v>
      </c>
      <c r="I45" s="24">
        <f t="shared" si="3"/>
        <v>95200</v>
      </c>
      <c r="J45" s="24" t="s">
        <v>960</v>
      </c>
      <c r="K45" s="39" t="s">
        <v>954</v>
      </c>
      <c r="L45" s="39" t="s">
        <v>956</v>
      </c>
    </row>
    <row r="46" spans="1:12" s="9" customFormat="1" ht="36" x14ac:dyDescent="0.15">
      <c r="A46" s="25" t="s">
        <v>152</v>
      </c>
      <c r="B46" s="23" t="s">
        <v>9</v>
      </c>
      <c r="C46" s="24" t="s">
        <v>136</v>
      </c>
      <c r="D46" s="23" t="s">
        <v>128</v>
      </c>
      <c r="E46" s="24" t="s">
        <v>554</v>
      </c>
      <c r="F46" s="24" t="s">
        <v>137</v>
      </c>
      <c r="G46" s="24" t="s">
        <v>552</v>
      </c>
      <c r="H46" s="24">
        <v>3000</v>
      </c>
      <c r="I46" s="24">
        <f t="shared" si="3"/>
        <v>3570</v>
      </c>
      <c r="J46" s="24" t="s">
        <v>962</v>
      </c>
      <c r="K46" s="39" t="s">
        <v>954</v>
      </c>
      <c r="L46" s="39" t="s">
        <v>955</v>
      </c>
    </row>
    <row r="47" spans="1:12" s="9" customFormat="1" ht="48" x14ac:dyDescent="0.15">
      <c r="A47" s="25" t="s">
        <v>156</v>
      </c>
      <c r="B47" s="23" t="s">
        <v>9</v>
      </c>
      <c r="C47" s="24" t="s">
        <v>139</v>
      </c>
      <c r="D47" s="23" t="s">
        <v>128</v>
      </c>
      <c r="E47" s="24" t="s">
        <v>140</v>
      </c>
      <c r="F47" s="24" t="s">
        <v>141</v>
      </c>
      <c r="G47" s="24" t="s">
        <v>552</v>
      </c>
      <c r="H47" s="24">
        <v>95000</v>
      </c>
      <c r="I47" s="24">
        <f t="shared" si="3"/>
        <v>113050</v>
      </c>
      <c r="J47" s="24" t="s">
        <v>960</v>
      </c>
      <c r="K47" s="39" t="s">
        <v>954</v>
      </c>
      <c r="L47" s="39" t="s">
        <v>956</v>
      </c>
    </row>
    <row r="48" spans="1:12" s="9" customFormat="1" ht="36" x14ac:dyDescent="0.15">
      <c r="A48" s="25" t="s">
        <v>160</v>
      </c>
      <c r="B48" s="23" t="s">
        <v>9</v>
      </c>
      <c r="C48" s="33" t="s">
        <v>143</v>
      </c>
      <c r="D48" s="23" t="s">
        <v>128</v>
      </c>
      <c r="E48" s="24" t="s">
        <v>144</v>
      </c>
      <c r="F48" s="24" t="s">
        <v>550</v>
      </c>
      <c r="G48" s="24" t="s">
        <v>552</v>
      </c>
      <c r="H48" s="19">
        <v>2000</v>
      </c>
      <c r="I48" s="19">
        <f t="shared" si="3"/>
        <v>2380</v>
      </c>
      <c r="J48" s="19" t="s">
        <v>960</v>
      </c>
      <c r="K48" s="39" t="s">
        <v>954</v>
      </c>
      <c r="L48" s="39" t="s">
        <v>956</v>
      </c>
    </row>
    <row r="49" spans="1:12" s="9" customFormat="1" ht="36" x14ac:dyDescent="0.15">
      <c r="A49" s="25" t="s">
        <v>164</v>
      </c>
      <c r="B49" s="23" t="s">
        <v>548</v>
      </c>
      <c r="C49" s="24" t="s">
        <v>579</v>
      </c>
      <c r="D49" s="23" t="s">
        <v>128</v>
      </c>
      <c r="E49" s="24" t="s">
        <v>654</v>
      </c>
      <c r="F49" s="24" t="s">
        <v>655</v>
      </c>
      <c r="G49" s="24" t="s">
        <v>552</v>
      </c>
      <c r="H49" s="19">
        <v>3600</v>
      </c>
      <c r="I49" s="19">
        <f t="shared" si="3"/>
        <v>4284</v>
      </c>
      <c r="J49" s="19" t="s">
        <v>963</v>
      </c>
      <c r="K49" s="39" t="s">
        <v>954</v>
      </c>
      <c r="L49" s="39" t="s">
        <v>955</v>
      </c>
    </row>
    <row r="50" spans="1:12" s="13" customFormat="1" ht="12" x14ac:dyDescent="0.15">
      <c r="A50" s="25" t="s">
        <v>167</v>
      </c>
      <c r="B50" s="23" t="s">
        <v>36</v>
      </c>
      <c r="C50" s="33" t="s">
        <v>146</v>
      </c>
      <c r="D50" s="23" t="s">
        <v>128</v>
      </c>
      <c r="E50" s="24" t="s">
        <v>147</v>
      </c>
      <c r="F50" s="24" t="s">
        <v>148</v>
      </c>
      <c r="G50" s="24" t="s">
        <v>552</v>
      </c>
      <c r="H50" s="19">
        <v>40000</v>
      </c>
      <c r="I50" s="19">
        <f t="shared" si="3"/>
        <v>47600</v>
      </c>
      <c r="J50" s="19" t="s">
        <v>963</v>
      </c>
      <c r="K50" s="39" t="s">
        <v>954</v>
      </c>
      <c r="L50" s="39" t="s">
        <v>955</v>
      </c>
    </row>
    <row r="51" spans="1:12" s="9" customFormat="1" ht="36" x14ac:dyDescent="0.15">
      <c r="A51" s="25" t="s">
        <v>171</v>
      </c>
      <c r="B51" s="32" t="s">
        <v>656</v>
      </c>
      <c r="C51" s="24" t="s">
        <v>600</v>
      </c>
      <c r="D51" s="23" t="s">
        <v>128</v>
      </c>
      <c r="E51" s="24" t="s">
        <v>150</v>
      </c>
      <c r="F51" s="24" t="s">
        <v>151</v>
      </c>
      <c r="G51" s="24" t="s">
        <v>552</v>
      </c>
      <c r="H51" s="24">
        <v>30000</v>
      </c>
      <c r="I51" s="24">
        <f t="shared" si="3"/>
        <v>35700</v>
      </c>
      <c r="J51" s="24" t="s">
        <v>962</v>
      </c>
      <c r="K51" s="39" t="s">
        <v>954</v>
      </c>
      <c r="L51" s="39" t="s">
        <v>956</v>
      </c>
    </row>
    <row r="52" spans="1:12" s="14" customFormat="1" ht="24" x14ac:dyDescent="0.2">
      <c r="A52" s="25" t="s">
        <v>175</v>
      </c>
      <c r="B52" s="32" t="s">
        <v>9</v>
      </c>
      <c r="C52" s="19" t="s">
        <v>585</v>
      </c>
      <c r="D52" s="32" t="s">
        <v>128</v>
      </c>
      <c r="E52" s="19" t="s">
        <v>657</v>
      </c>
      <c r="F52" s="19" t="s">
        <v>658</v>
      </c>
      <c r="G52" s="19" t="s">
        <v>552</v>
      </c>
      <c r="H52" s="19">
        <v>22000</v>
      </c>
      <c r="I52" s="19">
        <f t="shared" si="3"/>
        <v>26180</v>
      </c>
      <c r="J52" s="19" t="s">
        <v>961</v>
      </c>
      <c r="K52" s="41" t="s">
        <v>954</v>
      </c>
      <c r="L52" s="41" t="s">
        <v>955</v>
      </c>
    </row>
    <row r="53" spans="1:12" s="13" customFormat="1" ht="36" x14ac:dyDescent="0.15">
      <c r="A53" s="25" t="s">
        <v>178</v>
      </c>
      <c r="B53" s="23" t="s">
        <v>36</v>
      </c>
      <c r="C53" s="24" t="s">
        <v>153</v>
      </c>
      <c r="D53" s="23" t="s">
        <v>128</v>
      </c>
      <c r="E53" s="24" t="s">
        <v>154</v>
      </c>
      <c r="F53" s="24" t="s">
        <v>155</v>
      </c>
      <c r="G53" s="24" t="s">
        <v>552</v>
      </c>
      <c r="H53" s="19">
        <v>20000</v>
      </c>
      <c r="I53" s="24">
        <f t="shared" si="3"/>
        <v>23800</v>
      </c>
      <c r="J53" s="24" t="s">
        <v>960</v>
      </c>
      <c r="K53" s="39" t="s">
        <v>954</v>
      </c>
      <c r="L53" s="39" t="s">
        <v>955</v>
      </c>
    </row>
    <row r="54" spans="1:12" s="18" customFormat="1" ht="48" x14ac:dyDescent="0.15">
      <c r="A54" s="25" t="s">
        <v>182</v>
      </c>
      <c r="B54" s="32" t="s">
        <v>36</v>
      </c>
      <c r="C54" s="19" t="s">
        <v>157</v>
      </c>
      <c r="D54" s="32" t="s">
        <v>128</v>
      </c>
      <c r="E54" s="19" t="s">
        <v>706</v>
      </c>
      <c r="F54" s="19" t="s">
        <v>707</v>
      </c>
      <c r="G54" s="19" t="s">
        <v>552</v>
      </c>
      <c r="H54" s="19">
        <v>66900</v>
      </c>
      <c r="I54" s="19">
        <f t="shared" si="3"/>
        <v>79611</v>
      </c>
      <c r="J54" s="19" t="s">
        <v>960</v>
      </c>
      <c r="K54" s="41" t="s">
        <v>954</v>
      </c>
      <c r="L54" s="41" t="s">
        <v>955</v>
      </c>
    </row>
    <row r="55" spans="1:12" s="9" customFormat="1" ht="36" x14ac:dyDescent="0.15">
      <c r="A55" s="25" t="s">
        <v>186</v>
      </c>
      <c r="B55" s="23" t="s">
        <v>202</v>
      </c>
      <c r="C55" s="24" t="s">
        <v>161</v>
      </c>
      <c r="D55" s="23" t="s">
        <v>128</v>
      </c>
      <c r="E55" s="24" t="s">
        <v>162</v>
      </c>
      <c r="F55" s="24" t="s">
        <v>163</v>
      </c>
      <c r="G55" s="24" t="s">
        <v>552</v>
      </c>
      <c r="H55" s="24">
        <v>60000</v>
      </c>
      <c r="I55" s="24">
        <f t="shared" si="3"/>
        <v>71400</v>
      </c>
      <c r="J55" s="24" t="s">
        <v>960</v>
      </c>
      <c r="K55" s="39" t="s">
        <v>954</v>
      </c>
      <c r="L55" s="39" t="s">
        <v>956</v>
      </c>
    </row>
    <row r="56" spans="1:12" s="13" customFormat="1" ht="48" x14ac:dyDescent="0.15">
      <c r="A56" s="25" t="s">
        <v>190</v>
      </c>
      <c r="B56" s="23" t="s">
        <v>36</v>
      </c>
      <c r="C56" s="19" t="s">
        <v>165</v>
      </c>
      <c r="D56" s="23" t="s">
        <v>128</v>
      </c>
      <c r="E56" s="24" t="s">
        <v>166</v>
      </c>
      <c r="F56" s="24" t="s">
        <v>547</v>
      </c>
      <c r="G56" s="24" t="s">
        <v>552</v>
      </c>
      <c r="H56" s="19">
        <v>90000</v>
      </c>
      <c r="I56" s="24">
        <f t="shared" si="3"/>
        <v>107100</v>
      </c>
      <c r="J56" s="24" t="s">
        <v>960</v>
      </c>
      <c r="K56" s="39" t="s">
        <v>954</v>
      </c>
      <c r="L56" s="39" t="s">
        <v>956</v>
      </c>
    </row>
    <row r="57" spans="1:12" s="18" customFormat="1" ht="36" x14ac:dyDescent="0.15">
      <c r="A57" s="25" t="s">
        <v>192</v>
      </c>
      <c r="B57" s="32" t="s">
        <v>36</v>
      </c>
      <c r="C57" s="19" t="s">
        <v>582</v>
      </c>
      <c r="D57" s="32" t="s">
        <v>128</v>
      </c>
      <c r="E57" s="19" t="s">
        <v>659</v>
      </c>
      <c r="F57" s="19" t="s">
        <v>660</v>
      </c>
      <c r="G57" s="19" t="s">
        <v>552</v>
      </c>
      <c r="H57" s="19">
        <v>7500</v>
      </c>
      <c r="I57" s="19">
        <f t="shared" si="3"/>
        <v>8925</v>
      </c>
      <c r="J57" s="19" t="s">
        <v>960</v>
      </c>
      <c r="K57" s="41" t="s">
        <v>954</v>
      </c>
      <c r="L57" s="41" t="s">
        <v>956</v>
      </c>
    </row>
    <row r="58" spans="1:12" s="13" customFormat="1" ht="24" x14ac:dyDescent="0.15">
      <c r="A58" s="25" t="s">
        <v>196</v>
      </c>
      <c r="B58" s="23" t="s">
        <v>36</v>
      </c>
      <c r="C58" s="24" t="s">
        <v>168</v>
      </c>
      <c r="D58" s="23" t="s">
        <v>128</v>
      </c>
      <c r="E58" s="24" t="s">
        <v>169</v>
      </c>
      <c r="F58" s="24" t="s">
        <v>170</v>
      </c>
      <c r="G58" s="24" t="s">
        <v>552</v>
      </c>
      <c r="H58" s="24">
        <v>60000</v>
      </c>
      <c r="I58" s="24">
        <f t="shared" si="3"/>
        <v>71400</v>
      </c>
      <c r="J58" s="24" t="s">
        <v>960</v>
      </c>
      <c r="K58" s="39" t="s">
        <v>954</v>
      </c>
      <c r="L58" s="39" t="s">
        <v>955</v>
      </c>
    </row>
    <row r="59" spans="1:12" s="18" customFormat="1" ht="60" x14ac:dyDescent="0.15">
      <c r="A59" s="30" t="s">
        <v>197</v>
      </c>
      <c r="B59" s="32" t="s">
        <v>36</v>
      </c>
      <c r="C59" s="19" t="s">
        <v>596</v>
      </c>
      <c r="D59" s="32" t="s">
        <v>128</v>
      </c>
      <c r="E59" s="19" t="s">
        <v>172</v>
      </c>
      <c r="F59" s="19" t="s">
        <v>173</v>
      </c>
      <c r="G59" s="19" t="s">
        <v>894</v>
      </c>
      <c r="H59" s="19">
        <v>690000</v>
      </c>
      <c r="I59" s="19">
        <f t="shared" si="3"/>
        <v>821100</v>
      </c>
      <c r="J59" s="19" t="s">
        <v>962</v>
      </c>
      <c r="K59" s="41" t="s">
        <v>954</v>
      </c>
      <c r="L59" s="41" t="s">
        <v>955</v>
      </c>
    </row>
    <row r="60" spans="1:12" s="18" customFormat="1" ht="36" x14ac:dyDescent="0.15">
      <c r="A60" s="25" t="s">
        <v>201</v>
      </c>
      <c r="B60" s="32" t="s">
        <v>36</v>
      </c>
      <c r="C60" s="19" t="s">
        <v>597</v>
      </c>
      <c r="D60" s="32" t="s">
        <v>128</v>
      </c>
      <c r="E60" s="19" t="s">
        <v>176</v>
      </c>
      <c r="F60" s="19" t="s">
        <v>177</v>
      </c>
      <c r="G60" s="19" t="s">
        <v>552</v>
      </c>
      <c r="H60" s="19">
        <v>45000</v>
      </c>
      <c r="I60" s="19">
        <f t="shared" ref="I60:I76" si="4">H60*1.19</f>
        <v>53550</v>
      </c>
      <c r="J60" s="19" t="s">
        <v>962</v>
      </c>
      <c r="K60" s="41" t="s">
        <v>954</v>
      </c>
      <c r="L60" s="41" t="s">
        <v>956</v>
      </c>
    </row>
    <row r="61" spans="1:12" s="13" customFormat="1" ht="33" customHeight="1" x14ac:dyDescent="0.15">
      <c r="A61" s="25" t="s">
        <v>204</v>
      </c>
      <c r="B61" s="23" t="s">
        <v>36</v>
      </c>
      <c r="C61" s="24" t="s">
        <v>179</v>
      </c>
      <c r="D61" s="23" t="s">
        <v>128</v>
      </c>
      <c r="E61" s="24" t="s">
        <v>180</v>
      </c>
      <c r="F61" s="24" t="s">
        <v>181</v>
      </c>
      <c r="G61" s="24" t="s">
        <v>552</v>
      </c>
      <c r="H61" s="19">
        <v>5000</v>
      </c>
      <c r="I61" s="24">
        <f t="shared" si="4"/>
        <v>5950</v>
      </c>
      <c r="J61" s="24" t="s">
        <v>962</v>
      </c>
      <c r="K61" s="39" t="s">
        <v>954</v>
      </c>
      <c r="L61" s="39" t="s">
        <v>956</v>
      </c>
    </row>
    <row r="62" spans="1:12" s="13" customFormat="1" ht="54" customHeight="1" x14ac:dyDescent="0.15">
      <c r="A62" s="25" t="s">
        <v>612</v>
      </c>
      <c r="B62" s="23" t="s">
        <v>9</v>
      </c>
      <c r="C62" s="24" t="s">
        <v>183</v>
      </c>
      <c r="D62" s="23" t="s">
        <v>128</v>
      </c>
      <c r="E62" s="24" t="s">
        <v>184</v>
      </c>
      <c r="F62" s="24" t="s">
        <v>185</v>
      </c>
      <c r="G62" s="24" t="s">
        <v>552</v>
      </c>
      <c r="H62" s="19">
        <v>2000</v>
      </c>
      <c r="I62" s="24">
        <f t="shared" si="4"/>
        <v>2380</v>
      </c>
      <c r="J62" s="24" t="s">
        <v>964</v>
      </c>
      <c r="K62" s="39" t="s">
        <v>954</v>
      </c>
      <c r="L62" s="39" t="s">
        <v>955</v>
      </c>
    </row>
    <row r="63" spans="1:12" s="13" customFormat="1" ht="24" x14ac:dyDescent="0.15">
      <c r="A63" s="25" t="s">
        <v>206</v>
      </c>
      <c r="B63" s="23" t="s">
        <v>9</v>
      </c>
      <c r="C63" s="24" t="s">
        <v>187</v>
      </c>
      <c r="D63" s="23" t="s">
        <v>128</v>
      </c>
      <c r="E63" s="24" t="s">
        <v>188</v>
      </c>
      <c r="F63" s="24" t="s">
        <v>189</v>
      </c>
      <c r="G63" s="24" t="s">
        <v>552</v>
      </c>
      <c r="H63" s="19">
        <v>10000</v>
      </c>
      <c r="I63" s="24">
        <f t="shared" si="4"/>
        <v>11900</v>
      </c>
      <c r="J63" s="24" t="s">
        <v>960</v>
      </c>
      <c r="K63" s="39" t="s">
        <v>954</v>
      </c>
      <c r="L63" s="39" t="s">
        <v>956</v>
      </c>
    </row>
    <row r="64" spans="1:12" s="13" customFormat="1" ht="30" customHeight="1" x14ac:dyDescent="0.15">
      <c r="A64" s="25" t="s">
        <v>210</v>
      </c>
      <c r="B64" s="23" t="s">
        <v>36</v>
      </c>
      <c r="C64" s="24" t="s">
        <v>191</v>
      </c>
      <c r="D64" s="23" t="s">
        <v>128</v>
      </c>
      <c r="E64" s="24" t="s">
        <v>184</v>
      </c>
      <c r="F64" s="24" t="s">
        <v>185</v>
      </c>
      <c r="G64" s="24" t="s">
        <v>552</v>
      </c>
      <c r="H64" s="24">
        <v>37000</v>
      </c>
      <c r="I64" s="24">
        <f t="shared" si="4"/>
        <v>44030</v>
      </c>
      <c r="J64" s="24" t="s">
        <v>960</v>
      </c>
      <c r="K64" s="39" t="s">
        <v>965</v>
      </c>
      <c r="L64" s="39" t="s">
        <v>955</v>
      </c>
    </row>
    <row r="65" spans="1:12" s="16" customFormat="1" ht="24" x14ac:dyDescent="0.15">
      <c r="A65" s="25" t="s">
        <v>215</v>
      </c>
      <c r="B65" s="23" t="s">
        <v>36</v>
      </c>
      <c r="C65" s="24" t="s">
        <v>193</v>
      </c>
      <c r="D65" s="23" t="s">
        <v>128</v>
      </c>
      <c r="E65" s="24" t="s">
        <v>194</v>
      </c>
      <c r="F65" s="24" t="s">
        <v>195</v>
      </c>
      <c r="G65" s="24" t="s">
        <v>552</v>
      </c>
      <c r="H65" s="24">
        <v>2000</v>
      </c>
      <c r="I65" s="24">
        <f t="shared" si="4"/>
        <v>2380</v>
      </c>
      <c r="J65" s="24" t="s">
        <v>962</v>
      </c>
      <c r="K65" s="39" t="s">
        <v>954</v>
      </c>
      <c r="L65" s="39" t="s">
        <v>956</v>
      </c>
    </row>
    <row r="66" spans="1:12" s="13" customFormat="1" ht="72" x14ac:dyDescent="0.15">
      <c r="A66" s="25" t="s">
        <v>219</v>
      </c>
      <c r="B66" s="23" t="s">
        <v>36</v>
      </c>
      <c r="C66" s="24" t="s">
        <v>711</v>
      </c>
      <c r="D66" s="23" t="s">
        <v>128</v>
      </c>
      <c r="E66" s="24" t="s">
        <v>176</v>
      </c>
      <c r="F66" s="24" t="s">
        <v>177</v>
      </c>
      <c r="G66" s="24" t="s">
        <v>552</v>
      </c>
      <c r="H66" s="19">
        <v>13000</v>
      </c>
      <c r="I66" s="24">
        <f t="shared" si="4"/>
        <v>15470</v>
      </c>
      <c r="J66" s="24" t="s">
        <v>964</v>
      </c>
      <c r="K66" s="39" t="s">
        <v>954</v>
      </c>
      <c r="L66" s="39" t="s">
        <v>955</v>
      </c>
    </row>
    <row r="67" spans="1:12" s="21" customFormat="1" ht="36" x14ac:dyDescent="0.15">
      <c r="A67" s="30" t="s">
        <v>223</v>
      </c>
      <c r="B67" s="32" t="s">
        <v>9</v>
      </c>
      <c r="C67" s="19" t="s">
        <v>198</v>
      </c>
      <c r="D67" s="32" t="s">
        <v>128</v>
      </c>
      <c r="E67" s="19" t="s">
        <v>199</v>
      </c>
      <c r="F67" s="19" t="s">
        <v>200</v>
      </c>
      <c r="G67" s="19" t="s">
        <v>552</v>
      </c>
      <c r="H67" s="19">
        <v>22500</v>
      </c>
      <c r="I67" s="19">
        <f t="shared" si="4"/>
        <v>26775</v>
      </c>
      <c r="J67" s="19" t="s">
        <v>962</v>
      </c>
      <c r="K67" s="41" t="s">
        <v>954</v>
      </c>
      <c r="L67" s="41" t="s">
        <v>956</v>
      </c>
    </row>
    <row r="68" spans="1:12" s="9" customFormat="1" ht="51" customHeight="1" x14ac:dyDescent="0.15">
      <c r="A68" s="25" t="s">
        <v>227</v>
      </c>
      <c r="B68" s="23" t="s">
        <v>202</v>
      </c>
      <c r="C68" s="24" t="s">
        <v>203</v>
      </c>
      <c r="D68" s="23" t="s">
        <v>128</v>
      </c>
      <c r="E68" s="24" t="s">
        <v>169</v>
      </c>
      <c r="F68" s="24" t="s">
        <v>170</v>
      </c>
      <c r="G68" s="24" t="s">
        <v>552</v>
      </c>
      <c r="H68" s="24">
        <v>2500</v>
      </c>
      <c r="I68" s="24">
        <f t="shared" si="4"/>
        <v>2975</v>
      </c>
      <c r="J68" s="24" t="s">
        <v>962</v>
      </c>
      <c r="K68" s="39" t="s">
        <v>954</v>
      </c>
      <c r="L68" s="39" t="s">
        <v>956</v>
      </c>
    </row>
    <row r="69" spans="1:12" s="16" customFormat="1" ht="33" customHeight="1" x14ac:dyDescent="0.15">
      <c r="A69" s="25" t="s">
        <v>231</v>
      </c>
      <c r="B69" s="23" t="s">
        <v>599</v>
      </c>
      <c r="C69" s="24" t="s">
        <v>205</v>
      </c>
      <c r="D69" s="23" t="s">
        <v>128</v>
      </c>
      <c r="E69" s="24" t="s">
        <v>169</v>
      </c>
      <c r="F69" s="24" t="s">
        <v>170</v>
      </c>
      <c r="G69" s="24" t="s">
        <v>552</v>
      </c>
      <c r="H69" s="24">
        <v>3000</v>
      </c>
      <c r="I69" s="24">
        <f t="shared" si="4"/>
        <v>3570</v>
      </c>
      <c r="J69" s="24" t="s">
        <v>960</v>
      </c>
      <c r="K69" s="39" t="s">
        <v>965</v>
      </c>
      <c r="L69" s="39" t="s">
        <v>955</v>
      </c>
    </row>
    <row r="70" spans="1:12" s="9" customFormat="1" ht="36" x14ac:dyDescent="0.15">
      <c r="A70" s="25" t="s">
        <v>235</v>
      </c>
      <c r="B70" s="23" t="s">
        <v>202</v>
      </c>
      <c r="C70" s="24" t="s">
        <v>581</v>
      </c>
      <c r="D70" s="23" t="s">
        <v>128</v>
      </c>
      <c r="E70" s="19" t="s">
        <v>687</v>
      </c>
      <c r="F70" s="19" t="s">
        <v>688</v>
      </c>
      <c r="G70" s="24" t="s">
        <v>552</v>
      </c>
      <c r="H70" s="24">
        <v>40000</v>
      </c>
      <c r="I70" s="24">
        <f t="shared" si="4"/>
        <v>47600</v>
      </c>
      <c r="J70" s="24" t="s">
        <v>962</v>
      </c>
      <c r="K70" s="39" t="s">
        <v>954</v>
      </c>
      <c r="L70" s="39" t="s">
        <v>956</v>
      </c>
    </row>
    <row r="71" spans="1:12" s="13" customFormat="1" ht="24" customHeight="1" x14ac:dyDescent="0.15">
      <c r="A71" s="25" t="s">
        <v>239</v>
      </c>
      <c r="B71" s="23" t="s">
        <v>36</v>
      </c>
      <c r="C71" s="24" t="s">
        <v>590</v>
      </c>
      <c r="D71" s="23" t="s">
        <v>128</v>
      </c>
      <c r="E71" s="19" t="s">
        <v>591</v>
      </c>
      <c r="F71" s="19" t="s">
        <v>592</v>
      </c>
      <c r="G71" s="24" t="s">
        <v>552</v>
      </c>
      <c r="H71" s="24">
        <v>15600</v>
      </c>
      <c r="I71" s="24">
        <f t="shared" si="4"/>
        <v>18564</v>
      </c>
      <c r="J71" s="24" t="s">
        <v>962</v>
      </c>
      <c r="K71" s="39" t="s">
        <v>954</v>
      </c>
      <c r="L71" s="39" t="s">
        <v>956</v>
      </c>
    </row>
    <row r="72" spans="1:12" s="9" customFormat="1" ht="41.25" customHeight="1" x14ac:dyDescent="0.15">
      <c r="A72" s="25" t="s">
        <v>243</v>
      </c>
      <c r="B72" s="23" t="s">
        <v>9</v>
      </c>
      <c r="C72" s="24" t="s">
        <v>232</v>
      </c>
      <c r="D72" s="23" t="s">
        <v>128</v>
      </c>
      <c r="E72" s="24" t="s">
        <v>233</v>
      </c>
      <c r="F72" s="24" t="s">
        <v>234</v>
      </c>
      <c r="G72" s="24" t="s">
        <v>552</v>
      </c>
      <c r="H72" s="24">
        <v>3500</v>
      </c>
      <c r="I72" s="24">
        <f t="shared" si="4"/>
        <v>4165</v>
      </c>
      <c r="J72" s="24" t="s">
        <v>960</v>
      </c>
      <c r="K72" s="39" t="s">
        <v>954</v>
      </c>
      <c r="L72" s="39" t="s">
        <v>955</v>
      </c>
    </row>
    <row r="73" spans="1:12" s="13" customFormat="1" ht="59.25" customHeight="1" x14ac:dyDescent="0.15">
      <c r="A73" s="25" t="s">
        <v>246</v>
      </c>
      <c r="B73" s="23" t="s">
        <v>36</v>
      </c>
      <c r="C73" s="24" t="s">
        <v>207</v>
      </c>
      <c r="D73" s="23" t="s">
        <v>128</v>
      </c>
      <c r="E73" s="24" t="s">
        <v>208</v>
      </c>
      <c r="F73" s="24" t="s">
        <v>209</v>
      </c>
      <c r="G73" s="24" t="s">
        <v>553</v>
      </c>
      <c r="H73" s="24">
        <v>100000</v>
      </c>
      <c r="I73" s="24">
        <f t="shared" si="4"/>
        <v>119000</v>
      </c>
      <c r="J73" s="24" t="s">
        <v>962</v>
      </c>
      <c r="K73" s="39" t="s">
        <v>954</v>
      </c>
      <c r="L73" s="39" t="s">
        <v>955</v>
      </c>
    </row>
    <row r="74" spans="1:12" s="21" customFormat="1" ht="36" x14ac:dyDescent="0.15">
      <c r="A74" s="30" t="s">
        <v>860</v>
      </c>
      <c r="B74" s="32" t="s">
        <v>861</v>
      </c>
      <c r="C74" s="19" t="s">
        <v>862</v>
      </c>
      <c r="D74" s="32" t="s">
        <v>128</v>
      </c>
      <c r="E74" s="19" t="s">
        <v>368</v>
      </c>
      <c r="F74" s="19" t="s">
        <v>369</v>
      </c>
      <c r="G74" s="19" t="s">
        <v>552</v>
      </c>
      <c r="H74" s="19">
        <v>1500</v>
      </c>
      <c r="I74" s="19">
        <f t="shared" si="4"/>
        <v>1785</v>
      </c>
      <c r="J74" s="19" t="s">
        <v>966</v>
      </c>
      <c r="K74" s="41" t="s">
        <v>964</v>
      </c>
      <c r="L74" s="41" t="s">
        <v>955</v>
      </c>
    </row>
    <row r="75" spans="1:12" s="21" customFormat="1" ht="36" x14ac:dyDescent="0.15">
      <c r="A75" s="30" t="s">
        <v>927</v>
      </c>
      <c r="B75" s="32" t="s">
        <v>534</v>
      </c>
      <c r="C75" s="19" t="s">
        <v>929</v>
      </c>
      <c r="D75" s="32" t="s">
        <v>128</v>
      </c>
      <c r="E75" s="19" t="s">
        <v>208</v>
      </c>
      <c r="F75" s="19" t="s">
        <v>209</v>
      </c>
      <c r="G75" s="19" t="s">
        <v>553</v>
      </c>
      <c r="H75" s="19">
        <v>1500</v>
      </c>
      <c r="I75" s="19">
        <f t="shared" si="4"/>
        <v>1785</v>
      </c>
      <c r="J75" s="19" t="s">
        <v>964</v>
      </c>
      <c r="K75" s="41" t="s">
        <v>967</v>
      </c>
      <c r="L75" s="41" t="s">
        <v>955</v>
      </c>
    </row>
    <row r="76" spans="1:12" s="21" customFormat="1" ht="36" x14ac:dyDescent="0.15">
      <c r="A76" s="30" t="s">
        <v>928</v>
      </c>
      <c r="B76" s="32" t="s">
        <v>534</v>
      </c>
      <c r="C76" s="19" t="s">
        <v>930</v>
      </c>
      <c r="D76" s="32" t="s">
        <v>128</v>
      </c>
      <c r="E76" s="19" t="s">
        <v>208</v>
      </c>
      <c r="F76" s="19" t="s">
        <v>209</v>
      </c>
      <c r="G76" s="19" t="s">
        <v>553</v>
      </c>
      <c r="H76" s="19">
        <v>3800</v>
      </c>
      <c r="I76" s="19">
        <f t="shared" si="4"/>
        <v>4522</v>
      </c>
      <c r="J76" s="19" t="s">
        <v>964</v>
      </c>
      <c r="K76" s="41" t="s">
        <v>967</v>
      </c>
      <c r="L76" s="41" t="s">
        <v>955</v>
      </c>
    </row>
    <row r="77" spans="1:12" s="9" customFormat="1" ht="18.75" customHeight="1" x14ac:dyDescent="0.15">
      <c r="A77" s="25"/>
      <c r="B77" s="47" t="s">
        <v>128</v>
      </c>
      <c r="C77" s="47"/>
      <c r="D77" s="47" t="s">
        <v>506</v>
      </c>
      <c r="E77" s="47"/>
      <c r="F77" s="47"/>
      <c r="G77" s="47"/>
      <c r="H77" s="27">
        <f>SUM(H44:H76)</f>
        <v>1702900</v>
      </c>
      <c r="I77" s="29">
        <f>SUM(I44:I76)</f>
        <v>2026451</v>
      </c>
      <c r="J77" s="29"/>
      <c r="K77" s="39"/>
      <c r="L77" s="39"/>
    </row>
    <row r="78" spans="1:12" s="9" customFormat="1" ht="24" x14ac:dyDescent="0.15">
      <c r="A78" s="25" t="s">
        <v>250</v>
      </c>
      <c r="B78" s="23" t="s">
        <v>9</v>
      </c>
      <c r="C78" s="24" t="s">
        <v>211</v>
      </c>
      <c r="D78" s="23" t="s">
        <v>212</v>
      </c>
      <c r="E78" s="24" t="s">
        <v>213</v>
      </c>
      <c r="F78" s="24" t="s">
        <v>214</v>
      </c>
      <c r="G78" s="24" t="s">
        <v>552</v>
      </c>
      <c r="H78" s="19">
        <v>4000</v>
      </c>
      <c r="I78" s="19">
        <f t="shared" ref="I78:I109" si="5">H78*1.19</f>
        <v>4760</v>
      </c>
      <c r="J78" s="19" t="s">
        <v>962</v>
      </c>
      <c r="K78" s="39" t="s">
        <v>954</v>
      </c>
      <c r="L78" s="39" t="s">
        <v>956</v>
      </c>
    </row>
    <row r="79" spans="1:12" s="9" customFormat="1" ht="30.75" customHeight="1" x14ac:dyDescent="0.15">
      <c r="A79" s="25" t="s">
        <v>252</v>
      </c>
      <c r="B79" s="23" t="s">
        <v>95</v>
      </c>
      <c r="C79" s="24" t="s">
        <v>216</v>
      </c>
      <c r="D79" s="23" t="s">
        <v>212</v>
      </c>
      <c r="E79" s="24" t="s">
        <v>217</v>
      </c>
      <c r="F79" s="24" t="s">
        <v>218</v>
      </c>
      <c r="G79" s="24" t="s">
        <v>552</v>
      </c>
      <c r="H79" s="19">
        <v>4000</v>
      </c>
      <c r="I79" s="19">
        <f t="shared" si="5"/>
        <v>4760</v>
      </c>
      <c r="J79" s="19" t="s">
        <v>962</v>
      </c>
      <c r="K79" s="39" t="s">
        <v>954</v>
      </c>
      <c r="L79" s="39" t="s">
        <v>956</v>
      </c>
    </row>
    <row r="80" spans="1:12" s="9" customFormat="1" ht="36" x14ac:dyDescent="0.15">
      <c r="A80" s="25" t="s">
        <v>256</v>
      </c>
      <c r="B80" s="23" t="s">
        <v>9</v>
      </c>
      <c r="C80" s="24" t="s">
        <v>220</v>
      </c>
      <c r="D80" s="23" t="s">
        <v>212</v>
      </c>
      <c r="E80" s="24" t="s">
        <v>221</v>
      </c>
      <c r="F80" s="24" t="s">
        <v>222</v>
      </c>
      <c r="G80" s="24" t="s">
        <v>552</v>
      </c>
      <c r="H80" s="24">
        <v>2000</v>
      </c>
      <c r="I80" s="24">
        <f t="shared" si="5"/>
        <v>2380</v>
      </c>
      <c r="J80" s="24" t="s">
        <v>962</v>
      </c>
      <c r="K80" s="39" t="s">
        <v>954</v>
      </c>
      <c r="L80" s="39" t="s">
        <v>955</v>
      </c>
    </row>
    <row r="81" spans="1:12" s="21" customFormat="1" ht="48" x14ac:dyDescent="0.15">
      <c r="A81" s="30" t="s">
        <v>260</v>
      </c>
      <c r="B81" s="32" t="s">
        <v>9</v>
      </c>
      <c r="C81" s="19" t="s">
        <v>224</v>
      </c>
      <c r="D81" s="32" t="s">
        <v>212</v>
      </c>
      <c r="E81" s="19" t="s">
        <v>225</v>
      </c>
      <c r="F81" s="19" t="s">
        <v>226</v>
      </c>
      <c r="G81" s="19" t="s">
        <v>552</v>
      </c>
      <c r="H81" s="19">
        <v>22000</v>
      </c>
      <c r="I81" s="19">
        <f t="shared" si="5"/>
        <v>26180</v>
      </c>
      <c r="J81" s="19" t="s">
        <v>961</v>
      </c>
      <c r="K81" s="41" t="s">
        <v>954</v>
      </c>
      <c r="L81" s="41" t="s">
        <v>956</v>
      </c>
    </row>
    <row r="82" spans="1:12" s="9" customFormat="1" ht="47.25" customHeight="1" x14ac:dyDescent="0.15">
      <c r="A82" s="25" t="s">
        <v>263</v>
      </c>
      <c r="B82" s="23" t="s">
        <v>9</v>
      </c>
      <c r="C82" s="24" t="s">
        <v>228</v>
      </c>
      <c r="D82" s="23" t="s">
        <v>212</v>
      </c>
      <c r="E82" s="24" t="s">
        <v>229</v>
      </c>
      <c r="F82" s="24" t="s">
        <v>230</v>
      </c>
      <c r="G82" s="24" t="s">
        <v>552</v>
      </c>
      <c r="H82" s="24">
        <v>14000</v>
      </c>
      <c r="I82" s="24">
        <f t="shared" si="5"/>
        <v>16660</v>
      </c>
      <c r="J82" s="24" t="s">
        <v>964</v>
      </c>
      <c r="K82" s="39" t="s">
        <v>954</v>
      </c>
      <c r="L82" s="39" t="s">
        <v>955</v>
      </c>
    </row>
    <row r="83" spans="1:12" s="9" customFormat="1" ht="48" x14ac:dyDescent="0.15">
      <c r="A83" s="25" t="s">
        <v>267</v>
      </c>
      <c r="B83" s="23" t="s">
        <v>9</v>
      </c>
      <c r="C83" s="19" t="s">
        <v>236</v>
      </c>
      <c r="D83" s="23" t="s">
        <v>212</v>
      </c>
      <c r="E83" s="24" t="s">
        <v>237</v>
      </c>
      <c r="F83" s="24" t="s">
        <v>238</v>
      </c>
      <c r="G83" s="24" t="s">
        <v>552</v>
      </c>
      <c r="H83" s="24">
        <v>72300</v>
      </c>
      <c r="I83" s="24">
        <f t="shared" si="5"/>
        <v>86037</v>
      </c>
      <c r="J83" s="24" t="s">
        <v>960</v>
      </c>
      <c r="K83" s="39" t="s">
        <v>954</v>
      </c>
      <c r="L83" s="39" t="s">
        <v>956</v>
      </c>
    </row>
    <row r="84" spans="1:12" s="9" customFormat="1" ht="38.25" customHeight="1" x14ac:dyDescent="0.15">
      <c r="A84" s="25" t="s">
        <v>271</v>
      </c>
      <c r="B84" s="23" t="s">
        <v>9</v>
      </c>
      <c r="C84" s="24" t="s">
        <v>240</v>
      </c>
      <c r="D84" s="23" t="s">
        <v>212</v>
      </c>
      <c r="E84" s="24" t="s">
        <v>241</v>
      </c>
      <c r="F84" s="24" t="s">
        <v>242</v>
      </c>
      <c r="G84" s="24" t="s">
        <v>552</v>
      </c>
      <c r="H84" s="19">
        <v>15000</v>
      </c>
      <c r="I84" s="19">
        <f t="shared" si="5"/>
        <v>17850</v>
      </c>
      <c r="J84" s="19" t="s">
        <v>960</v>
      </c>
      <c r="K84" s="39" t="s">
        <v>954</v>
      </c>
      <c r="L84" s="39" t="s">
        <v>955</v>
      </c>
    </row>
    <row r="85" spans="1:12" s="9" customFormat="1" ht="36" x14ac:dyDescent="0.15">
      <c r="A85" s="25" t="s">
        <v>275</v>
      </c>
      <c r="B85" s="23" t="s">
        <v>9</v>
      </c>
      <c r="C85" s="24" t="s">
        <v>244</v>
      </c>
      <c r="D85" s="23" t="s">
        <v>212</v>
      </c>
      <c r="E85" s="24" t="s">
        <v>748</v>
      </c>
      <c r="F85" s="24" t="s">
        <v>245</v>
      </c>
      <c r="G85" s="24" t="s">
        <v>552</v>
      </c>
      <c r="H85" s="19">
        <v>50000</v>
      </c>
      <c r="I85" s="19">
        <f t="shared" si="5"/>
        <v>59500</v>
      </c>
      <c r="J85" s="19" t="s">
        <v>962</v>
      </c>
      <c r="K85" s="39" t="s">
        <v>954</v>
      </c>
      <c r="L85" s="39" t="s">
        <v>955</v>
      </c>
    </row>
    <row r="86" spans="1:12" s="9" customFormat="1" ht="48" x14ac:dyDescent="0.15">
      <c r="A86" s="25" t="s">
        <v>279</v>
      </c>
      <c r="B86" s="23" t="s">
        <v>9</v>
      </c>
      <c r="C86" s="24" t="s">
        <v>247</v>
      </c>
      <c r="D86" s="23" t="s">
        <v>212</v>
      </c>
      <c r="E86" s="24" t="s">
        <v>248</v>
      </c>
      <c r="F86" s="24" t="s">
        <v>249</v>
      </c>
      <c r="G86" s="24" t="s">
        <v>100</v>
      </c>
      <c r="H86" s="19">
        <v>143000</v>
      </c>
      <c r="I86" s="24">
        <f t="shared" si="5"/>
        <v>170170</v>
      </c>
      <c r="J86" s="24" t="s">
        <v>960</v>
      </c>
      <c r="K86" s="39" t="s">
        <v>954</v>
      </c>
      <c r="L86" s="39" t="s">
        <v>955</v>
      </c>
    </row>
    <row r="87" spans="1:12" s="9" customFormat="1" ht="60" x14ac:dyDescent="0.15">
      <c r="A87" s="25" t="s">
        <v>283</v>
      </c>
      <c r="B87" s="23" t="s">
        <v>9</v>
      </c>
      <c r="C87" s="24" t="s">
        <v>251</v>
      </c>
      <c r="D87" s="23" t="s">
        <v>212</v>
      </c>
      <c r="E87" s="24" t="s">
        <v>539</v>
      </c>
      <c r="F87" s="24" t="s">
        <v>969</v>
      </c>
      <c r="G87" s="24" t="s">
        <v>552</v>
      </c>
      <c r="H87" s="24">
        <v>4000</v>
      </c>
      <c r="I87" s="24">
        <f t="shared" si="5"/>
        <v>4760</v>
      </c>
      <c r="J87" s="24" t="s">
        <v>962</v>
      </c>
      <c r="K87" s="39" t="s">
        <v>954</v>
      </c>
      <c r="L87" s="39" t="s">
        <v>955</v>
      </c>
    </row>
    <row r="88" spans="1:12" s="9" customFormat="1" ht="42.75" customHeight="1" x14ac:dyDescent="0.15">
      <c r="A88" s="25" t="s">
        <v>613</v>
      </c>
      <c r="B88" s="23" t="s">
        <v>9</v>
      </c>
      <c r="C88" s="24" t="s">
        <v>253</v>
      </c>
      <c r="D88" s="23" t="s">
        <v>212</v>
      </c>
      <c r="E88" s="24" t="s">
        <v>254</v>
      </c>
      <c r="F88" s="24" t="s">
        <v>255</v>
      </c>
      <c r="G88" s="24" t="s">
        <v>552</v>
      </c>
      <c r="H88" s="24">
        <v>4000</v>
      </c>
      <c r="I88" s="24">
        <f t="shared" si="5"/>
        <v>4760</v>
      </c>
      <c r="J88" s="24" t="s">
        <v>960</v>
      </c>
      <c r="K88" s="39" t="s">
        <v>954</v>
      </c>
      <c r="L88" s="39" t="s">
        <v>956</v>
      </c>
    </row>
    <row r="89" spans="1:12" s="9" customFormat="1" ht="27" customHeight="1" x14ac:dyDescent="0.15">
      <c r="A89" s="25" t="s">
        <v>285</v>
      </c>
      <c r="B89" s="23" t="s">
        <v>9</v>
      </c>
      <c r="C89" s="24" t="s">
        <v>257</v>
      </c>
      <c r="D89" s="23" t="s">
        <v>212</v>
      </c>
      <c r="E89" s="24" t="s">
        <v>258</v>
      </c>
      <c r="F89" s="24" t="s">
        <v>259</v>
      </c>
      <c r="G89" s="24" t="s">
        <v>552</v>
      </c>
      <c r="H89" s="24">
        <v>1000</v>
      </c>
      <c r="I89" s="24">
        <f t="shared" si="5"/>
        <v>1190</v>
      </c>
      <c r="J89" s="24" t="s">
        <v>962</v>
      </c>
      <c r="K89" s="39" t="s">
        <v>954</v>
      </c>
      <c r="L89" s="39" t="s">
        <v>955</v>
      </c>
    </row>
    <row r="90" spans="1:12" s="9" customFormat="1" ht="21.75" customHeight="1" x14ac:dyDescent="0.15">
      <c r="A90" s="25" t="s">
        <v>289</v>
      </c>
      <c r="B90" s="23" t="s">
        <v>9</v>
      </c>
      <c r="C90" s="24" t="s">
        <v>261</v>
      </c>
      <c r="D90" s="23" t="s">
        <v>212</v>
      </c>
      <c r="E90" s="24" t="s">
        <v>262</v>
      </c>
      <c r="F90" s="24" t="s">
        <v>261</v>
      </c>
      <c r="G90" s="24" t="s">
        <v>552</v>
      </c>
      <c r="H90" s="24">
        <v>4000</v>
      </c>
      <c r="I90" s="24">
        <f t="shared" si="5"/>
        <v>4760</v>
      </c>
      <c r="J90" s="24" t="s">
        <v>961</v>
      </c>
      <c r="K90" s="39" t="s">
        <v>954</v>
      </c>
      <c r="L90" s="39" t="s">
        <v>955</v>
      </c>
    </row>
    <row r="91" spans="1:12" s="21" customFormat="1" ht="36" x14ac:dyDescent="0.15">
      <c r="A91" s="30" t="s">
        <v>293</v>
      </c>
      <c r="B91" s="32" t="s">
        <v>9</v>
      </c>
      <c r="C91" s="19" t="s">
        <v>264</v>
      </c>
      <c r="D91" s="32" t="s">
        <v>212</v>
      </c>
      <c r="E91" s="19" t="s">
        <v>265</v>
      </c>
      <c r="F91" s="19" t="s">
        <v>266</v>
      </c>
      <c r="G91" s="19" t="s">
        <v>552</v>
      </c>
      <c r="H91" s="19">
        <v>10000</v>
      </c>
      <c r="I91" s="19">
        <f t="shared" si="5"/>
        <v>11900</v>
      </c>
      <c r="J91" s="19" t="s">
        <v>961</v>
      </c>
      <c r="K91" s="41" t="s">
        <v>954</v>
      </c>
      <c r="L91" s="41" t="s">
        <v>956</v>
      </c>
    </row>
    <row r="92" spans="1:12" s="9" customFormat="1" ht="32.25" customHeight="1" x14ac:dyDescent="0.15">
      <c r="A92" s="25" t="s">
        <v>297</v>
      </c>
      <c r="B92" s="23" t="s">
        <v>9</v>
      </c>
      <c r="C92" s="24" t="s">
        <v>268</v>
      </c>
      <c r="D92" s="23" t="s">
        <v>212</v>
      </c>
      <c r="E92" s="24" t="s">
        <v>269</v>
      </c>
      <c r="F92" s="24" t="s">
        <v>270</v>
      </c>
      <c r="G92" s="24" t="s">
        <v>552</v>
      </c>
      <c r="H92" s="24">
        <v>500</v>
      </c>
      <c r="I92" s="24">
        <f t="shared" si="5"/>
        <v>595</v>
      </c>
      <c r="J92" s="24" t="s">
        <v>961</v>
      </c>
      <c r="K92" s="39" t="s">
        <v>954</v>
      </c>
      <c r="L92" s="39" t="s">
        <v>955</v>
      </c>
    </row>
    <row r="93" spans="1:12" s="9" customFormat="1" ht="36" customHeight="1" x14ac:dyDescent="0.15">
      <c r="A93" s="25" t="s">
        <v>300</v>
      </c>
      <c r="B93" s="23" t="s">
        <v>9</v>
      </c>
      <c r="C93" s="24" t="s">
        <v>272</v>
      </c>
      <c r="D93" s="23" t="s">
        <v>212</v>
      </c>
      <c r="E93" s="24" t="s">
        <v>273</v>
      </c>
      <c r="F93" s="24" t="s">
        <v>274</v>
      </c>
      <c r="G93" s="24" t="s">
        <v>552</v>
      </c>
      <c r="H93" s="24">
        <v>13000</v>
      </c>
      <c r="I93" s="24">
        <f t="shared" si="5"/>
        <v>15470</v>
      </c>
      <c r="J93" s="24" t="s">
        <v>960</v>
      </c>
      <c r="K93" s="39" t="s">
        <v>954</v>
      </c>
      <c r="L93" s="39" t="s">
        <v>956</v>
      </c>
    </row>
    <row r="94" spans="1:12" s="9" customFormat="1" ht="45.75" customHeight="1" x14ac:dyDescent="0.15">
      <c r="A94" s="25" t="s">
        <v>303</v>
      </c>
      <c r="B94" s="23" t="s">
        <v>9</v>
      </c>
      <c r="C94" s="24" t="s">
        <v>276</v>
      </c>
      <c r="D94" s="23" t="s">
        <v>212</v>
      </c>
      <c r="E94" s="24" t="s">
        <v>277</v>
      </c>
      <c r="F94" s="24" t="s">
        <v>278</v>
      </c>
      <c r="G94" s="24" t="s">
        <v>552</v>
      </c>
      <c r="H94" s="24">
        <v>5000</v>
      </c>
      <c r="I94" s="24">
        <f t="shared" si="5"/>
        <v>5950</v>
      </c>
      <c r="J94" s="24" t="s">
        <v>960</v>
      </c>
      <c r="K94" s="39" t="s">
        <v>954</v>
      </c>
      <c r="L94" s="39" t="s">
        <v>955</v>
      </c>
    </row>
    <row r="95" spans="1:12" s="9" customFormat="1" ht="54" customHeight="1" x14ac:dyDescent="0.15">
      <c r="A95" s="25" t="s">
        <v>307</v>
      </c>
      <c r="B95" s="23" t="s">
        <v>9</v>
      </c>
      <c r="C95" s="24" t="s">
        <v>814</v>
      </c>
      <c r="D95" s="23" t="s">
        <v>212</v>
      </c>
      <c r="E95" s="24" t="s">
        <v>818</v>
      </c>
      <c r="F95" s="24" t="s">
        <v>819</v>
      </c>
      <c r="G95" s="24" t="s">
        <v>552</v>
      </c>
      <c r="H95" s="24">
        <v>10000</v>
      </c>
      <c r="I95" s="24">
        <f t="shared" si="5"/>
        <v>11900</v>
      </c>
      <c r="J95" s="24" t="s">
        <v>963</v>
      </c>
      <c r="K95" s="39" t="s">
        <v>954</v>
      </c>
      <c r="L95" s="39" t="s">
        <v>956</v>
      </c>
    </row>
    <row r="96" spans="1:12" s="9" customFormat="1" ht="48" x14ac:dyDescent="0.15">
      <c r="A96" s="25" t="s">
        <v>311</v>
      </c>
      <c r="B96" s="23" t="s">
        <v>9</v>
      </c>
      <c r="C96" s="24" t="s">
        <v>280</v>
      </c>
      <c r="D96" s="23" t="s">
        <v>212</v>
      </c>
      <c r="E96" s="24" t="s">
        <v>281</v>
      </c>
      <c r="F96" s="24" t="s">
        <v>282</v>
      </c>
      <c r="G96" s="24" t="s">
        <v>552</v>
      </c>
      <c r="H96" s="19">
        <v>5000</v>
      </c>
      <c r="I96" s="19">
        <f t="shared" si="5"/>
        <v>5950</v>
      </c>
      <c r="J96" s="19" t="s">
        <v>962</v>
      </c>
      <c r="K96" s="39" t="s">
        <v>954</v>
      </c>
      <c r="L96" s="39" t="s">
        <v>955</v>
      </c>
    </row>
    <row r="97" spans="1:12" s="21" customFormat="1" ht="36" x14ac:dyDescent="0.15">
      <c r="A97" s="30" t="s">
        <v>314</v>
      </c>
      <c r="B97" s="32" t="s">
        <v>9</v>
      </c>
      <c r="C97" s="19" t="s">
        <v>284</v>
      </c>
      <c r="D97" s="32" t="s">
        <v>212</v>
      </c>
      <c r="E97" s="19" t="s">
        <v>857</v>
      </c>
      <c r="F97" s="19" t="s">
        <v>858</v>
      </c>
      <c r="G97" s="19" t="s">
        <v>552</v>
      </c>
      <c r="H97" s="19">
        <v>31500</v>
      </c>
      <c r="I97" s="19">
        <f t="shared" si="5"/>
        <v>37485</v>
      </c>
      <c r="J97" s="19" t="s">
        <v>962</v>
      </c>
      <c r="K97" s="41" t="s">
        <v>954</v>
      </c>
      <c r="L97" s="41" t="s">
        <v>955</v>
      </c>
    </row>
    <row r="98" spans="1:12" s="21" customFormat="1" ht="42.75" customHeight="1" x14ac:dyDescent="0.15">
      <c r="A98" s="30" t="s">
        <v>614</v>
      </c>
      <c r="B98" s="32" t="s">
        <v>36</v>
      </c>
      <c r="C98" s="19" t="s">
        <v>286</v>
      </c>
      <c r="D98" s="32" t="s">
        <v>212</v>
      </c>
      <c r="E98" s="19" t="s">
        <v>287</v>
      </c>
      <c r="F98" s="19" t="s">
        <v>288</v>
      </c>
      <c r="G98" s="19" t="s">
        <v>552</v>
      </c>
      <c r="H98" s="19">
        <v>5000</v>
      </c>
      <c r="I98" s="19">
        <f t="shared" si="5"/>
        <v>5950</v>
      </c>
      <c r="J98" s="19" t="s">
        <v>960</v>
      </c>
      <c r="K98" s="41" t="s">
        <v>954</v>
      </c>
      <c r="L98" s="41" t="s">
        <v>956</v>
      </c>
    </row>
    <row r="99" spans="1:12" s="21" customFormat="1" ht="29.25" customHeight="1" x14ac:dyDescent="0.15">
      <c r="A99" s="30" t="s">
        <v>318</v>
      </c>
      <c r="B99" s="32" t="s">
        <v>9</v>
      </c>
      <c r="C99" s="19" t="s">
        <v>290</v>
      </c>
      <c r="D99" s="32" t="s">
        <v>212</v>
      </c>
      <c r="E99" s="19" t="s">
        <v>291</v>
      </c>
      <c r="F99" s="19" t="s">
        <v>292</v>
      </c>
      <c r="G99" s="19" t="s">
        <v>174</v>
      </c>
      <c r="H99" s="19">
        <v>212700</v>
      </c>
      <c r="I99" s="19">
        <f t="shared" si="5"/>
        <v>253113</v>
      </c>
      <c r="J99" s="19" t="s">
        <v>961</v>
      </c>
      <c r="K99" s="41" t="s">
        <v>954</v>
      </c>
      <c r="L99" s="41" t="s">
        <v>956</v>
      </c>
    </row>
    <row r="100" spans="1:12" s="21" customFormat="1" ht="24" customHeight="1" x14ac:dyDescent="0.15">
      <c r="A100" s="30" t="s">
        <v>615</v>
      </c>
      <c r="B100" s="32" t="s">
        <v>9</v>
      </c>
      <c r="C100" s="19" t="s">
        <v>294</v>
      </c>
      <c r="D100" s="32" t="s">
        <v>212</v>
      </c>
      <c r="E100" s="19" t="s">
        <v>295</v>
      </c>
      <c r="F100" s="19" t="s">
        <v>296</v>
      </c>
      <c r="G100" s="19" t="s">
        <v>552</v>
      </c>
      <c r="H100" s="19">
        <v>7000</v>
      </c>
      <c r="I100" s="19">
        <f t="shared" si="5"/>
        <v>8330</v>
      </c>
      <c r="J100" s="19" t="s">
        <v>961</v>
      </c>
      <c r="K100" s="41" t="s">
        <v>954</v>
      </c>
      <c r="L100" s="41" t="s">
        <v>955</v>
      </c>
    </row>
    <row r="101" spans="1:12" s="9" customFormat="1" ht="41.25" customHeight="1" x14ac:dyDescent="0.15">
      <c r="A101" s="25" t="s">
        <v>319</v>
      </c>
      <c r="B101" s="23" t="s">
        <v>9</v>
      </c>
      <c r="C101" s="24" t="s">
        <v>298</v>
      </c>
      <c r="D101" s="23" t="s">
        <v>212</v>
      </c>
      <c r="E101" s="24" t="s">
        <v>299</v>
      </c>
      <c r="F101" s="24" t="s">
        <v>908</v>
      </c>
      <c r="G101" s="24" t="s">
        <v>552</v>
      </c>
      <c r="H101" s="19">
        <v>2500</v>
      </c>
      <c r="I101" s="19">
        <f t="shared" si="5"/>
        <v>2975</v>
      </c>
      <c r="J101" s="19" t="s">
        <v>961</v>
      </c>
      <c r="K101" s="39" t="s">
        <v>954</v>
      </c>
      <c r="L101" s="39" t="s">
        <v>955</v>
      </c>
    </row>
    <row r="102" spans="1:12" s="9" customFormat="1" ht="42" customHeight="1" x14ac:dyDescent="0.15">
      <c r="A102" s="25" t="s">
        <v>322</v>
      </c>
      <c r="B102" s="23" t="s">
        <v>9</v>
      </c>
      <c r="C102" s="24" t="s">
        <v>301</v>
      </c>
      <c r="D102" s="23" t="s">
        <v>212</v>
      </c>
      <c r="E102" s="24" t="s">
        <v>302</v>
      </c>
      <c r="F102" s="24" t="s">
        <v>909</v>
      </c>
      <c r="G102" s="24" t="s">
        <v>552</v>
      </c>
      <c r="H102" s="24">
        <v>1000</v>
      </c>
      <c r="I102" s="24">
        <f t="shared" si="5"/>
        <v>1190</v>
      </c>
      <c r="J102" s="24" t="s">
        <v>961</v>
      </c>
      <c r="K102" s="39" t="s">
        <v>954</v>
      </c>
      <c r="L102" s="39" t="s">
        <v>955</v>
      </c>
    </row>
    <row r="103" spans="1:12" s="9" customFormat="1" ht="24" x14ac:dyDescent="0.15">
      <c r="A103" s="25" t="s">
        <v>326</v>
      </c>
      <c r="B103" s="23" t="s">
        <v>9</v>
      </c>
      <c r="C103" s="24" t="s">
        <v>304</v>
      </c>
      <c r="D103" s="23" t="s">
        <v>212</v>
      </c>
      <c r="E103" s="24" t="s">
        <v>305</v>
      </c>
      <c r="F103" s="24" t="s">
        <v>306</v>
      </c>
      <c r="G103" s="24" t="s">
        <v>552</v>
      </c>
      <c r="H103" s="19">
        <v>1000</v>
      </c>
      <c r="I103" s="19">
        <f t="shared" si="5"/>
        <v>1190</v>
      </c>
      <c r="J103" s="19" t="s">
        <v>961</v>
      </c>
      <c r="K103" s="39" t="s">
        <v>954</v>
      </c>
      <c r="L103" s="39" t="s">
        <v>956</v>
      </c>
    </row>
    <row r="104" spans="1:12" s="9" customFormat="1" ht="31.5" customHeight="1" x14ac:dyDescent="0.15">
      <c r="A104" s="25" t="s">
        <v>328</v>
      </c>
      <c r="B104" s="23" t="s">
        <v>9</v>
      </c>
      <c r="C104" s="24" t="s">
        <v>308</v>
      </c>
      <c r="D104" s="23" t="s">
        <v>212</v>
      </c>
      <c r="E104" s="24" t="s">
        <v>309</v>
      </c>
      <c r="F104" s="24" t="s">
        <v>310</v>
      </c>
      <c r="G104" s="24" t="s">
        <v>552</v>
      </c>
      <c r="H104" s="19">
        <v>2000</v>
      </c>
      <c r="I104" s="19">
        <f t="shared" si="5"/>
        <v>2380</v>
      </c>
      <c r="J104" s="19" t="s">
        <v>962</v>
      </c>
      <c r="K104" s="39" t="s">
        <v>954</v>
      </c>
      <c r="L104" s="39" t="s">
        <v>955</v>
      </c>
    </row>
    <row r="105" spans="1:12" s="9" customFormat="1" ht="27.75" customHeight="1" x14ac:dyDescent="0.15">
      <c r="A105" s="25" t="s">
        <v>332</v>
      </c>
      <c r="B105" s="23" t="s">
        <v>566</v>
      </c>
      <c r="C105" s="24" t="s">
        <v>312</v>
      </c>
      <c r="D105" s="23" t="s">
        <v>212</v>
      </c>
      <c r="E105" s="24" t="s">
        <v>313</v>
      </c>
      <c r="F105" s="24" t="s">
        <v>312</v>
      </c>
      <c r="G105" s="24" t="s">
        <v>552</v>
      </c>
      <c r="H105" s="24">
        <v>5250</v>
      </c>
      <c r="I105" s="24">
        <f t="shared" si="5"/>
        <v>6247.5</v>
      </c>
      <c r="J105" s="24" t="s">
        <v>961</v>
      </c>
      <c r="K105" s="39" t="s">
        <v>954</v>
      </c>
      <c r="L105" s="39" t="s">
        <v>955</v>
      </c>
    </row>
    <row r="106" spans="1:12" s="9" customFormat="1" ht="23.25" customHeight="1" x14ac:dyDescent="0.15">
      <c r="A106" s="25" t="s">
        <v>336</v>
      </c>
      <c r="B106" s="23" t="s">
        <v>9</v>
      </c>
      <c r="C106" s="24" t="s">
        <v>315</v>
      </c>
      <c r="D106" s="23" t="s">
        <v>212</v>
      </c>
      <c r="E106" s="24" t="s">
        <v>316</v>
      </c>
      <c r="F106" s="24" t="s">
        <v>317</v>
      </c>
      <c r="G106" s="24" t="s">
        <v>552</v>
      </c>
      <c r="H106" s="24">
        <v>5000</v>
      </c>
      <c r="I106" s="24">
        <f t="shared" si="5"/>
        <v>5950</v>
      </c>
      <c r="J106" s="24" t="s">
        <v>961</v>
      </c>
      <c r="K106" s="39" t="s">
        <v>954</v>
      </c>
      <c r="L106" s="39" t="s">
        <v>955</v>
      </c>
    </row>
    <row r="107" spans="1:12" s="9" customFormat="1" ht="29.25" customHeight="1" x14ac:dyDescent="0.15">
      <c r="A107" s="25" t="s">
        <v>340</v>
      </c>
      <c r="B107" s="23" t="s">
        <v>9</v>
      </c>
      <c r="C107" s="24" t="s">
        <v>570</v>
      </c>
      <c r="D107" s="23" t="s">
        <v>212</v>
      </c>
      <c r="E107" s="24" t="s">
        <v>320</v>
      </c>
      <c r="F107" s="24" t="s">
        <v>321</v>
      </c>
      <c r="G107" s="24" t="s">
        <v>552</v>
      </c>
      <c r="H107" s="19">
        <v>2000</v>
      </c>
      <c r="I107" s="19">
        <f t="shared" si="5"/>
        <v>2380</v>
      </c>
      <c r="J107" s="19" t="s">
        <v>961</v>
      </c>
      <c r="K107" s="39" t="s">
        <v>954</v>
      </c>
      <c r="L107" s="39" t="s">
        <v>956</v>
      </c>
    </row>
    <row r="108" spans="1:12" s="9" customFormat="1" ht="33.75" customHeight="1" x14ac:dyDescent="0.15">
      <c r="A108" s="25" t="s">
        <v>341</v>
      </c>
      <c r="B108" s="32" t="s">
        <v>569</v>
      </c>
      <c r="C108" s="19" t="s">
        <v>570</v>
      </c>
      <c r="D108" s="32" t="s">
        <v>212</v>
      </c>
      <c r="E108" s="19" t="s">
        <v>320</v>
      </c>
      <c r="F108" s="19" t="s">
        <v>321</v>
      </c>
      <c r="G108" s="19" t="s">
        <v>552</v>
      </c>
      <c r="H108" s="19">
        <v>5050</v>
      </c>
      <c r="I108" s="19">
        <f t="shared" si="5"/>
        <v>6009.5</v>
      </c>
      <c r="J108" s="19" t="s">
        <v>961</v>
      </c>
      <c r="K108" s="39" t="s">
        <v>954</v>
      </c>
      <c r="L108" s="39" t="s">
        <v>955</v>
      </c>
    </row>
    <row r="109" spans="1:12" s="9" customFormat="1" ht="23.25" customHeight="1" x14ac:dyDescent="0.15">
      <c r="A109" s="25" t="s">
        <v>344</v>
      </c>
      <c r="B109" s="23" t="s">
        <v>9</v>
      </c>
      <c r="C109" s="24" t="s">
        <v>323</v>
      </c>
      <c r="D109" s="23" t="s">
        <v>212</v>
      </c>
      <c r="E109" s="24" t="s">
        <v>324</v>
      </c>
      <c r="F109" s="24" t="s">
        <v>325</v>
      </c>
      <c r="G109" s="24" t="s">
        <v>552</v>
      </c>
      <c r="H109" s="19">
        <v>21000</v>
      </c>
      <c r="I109" s="24">
        <f t="shared" si="5"/>
        <v>24990</v>
      </c>
      <c r="J109" s="24" t="s">
        <v>961</v>
      </c>
      <c r="K109" s="39" t="s">
        <v>954</v>
      </c>
      <c r="L109" s="39" t="s">
        <v>956</v>
      </c>
    </row>
    <row r="110" spans="1:12" s="9" customFormat="1" ht="42" customHeight="1" x14ac:dyDescent="0.15">
      <c r="A110" s="25" t="s">
        <v>347</v>
      </c>
      <c r="B110" s="23" t="s">
        <v>9</v>
      </c>
      <c r="C110" s="24" t="s">
        <v>606</v>
      </c>
      <c r="D110" s="23" t="s">
        <v>212</v>
      </c>
      <c r="E110" s="24" t="s">
        <v>327</v>
      </c>
      <c r="F110" s="24" t="s">
        <v>800</v>
      </c>
      <c r="G110" s="24" t="s">
        <v>552</v>
      </c>
      <c r="H110" s="19">
        <v>2000</v>
      </c>
      <c r="I110" s="19">
        <f t="shared" ref="I110:I157" si="6">H110*1.19</f>
        <v>2380</v>
      </c>
      <c r="J110" s="19" t="s">
        <v>961</v>
      </c>
      <c r="K110" s="39" t="s">
        <v>954</v>
      </c>
      <c r="L110" s="39" t="s">
        <v>955</v>
      </c>
    </row>
    <row r="111" spans="1:12" s="9" customFormat="1" ht="60" x14ac:dyDescent="0.15">
      <c r="A111" s="25" t="s">
        <v>349</v>
      </c>
      <c r="B111" s="23" t="s">
        <v>9</v>
      </c>
      <c r="C111" s="24" t="s">
        <v>470</v>
      </c>
      <c r="D111" s="23" t="s">
        <v>212</v>
      </c>
      <c r="E111" s="24" t="s">
        <v>471</v>
      </c>
      <c r="F111" s="24" t="s">
        <v>799</v>
      </c>
      <c r="G111" s="24" t="s">
        <v>552</v>
      </c>
      <c r="H111" s="24">
        <v>8000</v>
      </c>
      <c r="I111" s="24">
        <f t="shared" si="6"/>
        <v>9520</v>
      </c>
      <c r="J111" s="24" t="s">
        <v>961</v>
      </c>
      <c r="K111" s="39" t="s">
        <v>954</v>
      </c>
      <c r="L111" s="39" t="s">
        <v>956</v>
      </c>
    </row>
    <row r="112" spans="1:12" s="9" customFormat="1" ht="27.75" customHeight="1" x14ac:dyDescent="0.15">
      <c r="A112" s="25" t="s">
        <v>353</v>
      </c>
      <c r="B112" s="23" t="s">
        <v>9</v>
      </c>
      <c r="C112" s="24" t="s">
        <v>473</v>
      </c>
      <c r="D112" s="23" t="s">
        <v>212</v>
      </c>
      <c r="E112" s="24" t="s">
        <v>474</v>
      </c>
      <c r="F112" s="24" t="s">
        <v>475</v>
      </c>
      <c r="G112" s="24" t="s">
        <v>552</v>
      </c>
      <c r="H112" s="24">
        <v>2000</v>
      </c>
      <c r="I112" s="24">
        <f t="shared" si="6"/>
        <v>2380</v>
      </c>
      <c r="J112" s="24" t="s">
        <v>961</v>
      </c>
      <c r="K112" s="39" t="s">
        <v>954</v>
      </c>
      <c r="L112" s="39" t="s">
        <v>956</v>
      </c>
    </row>
    <row r="113" spans="1:12" s="9" customFormat="1" ht="56.25" customHeight="1" x14ac:dyDescent="0.15">
      <c r="A113" s="25" t="s">
        <v>358</v>
      </c>
      <c r="B113" s="23" t="s">
        <v>9</v>
      </c>
      <c r="C113" s="24" t="s">
        <v>741</v>
      </c>
      <c r="D113" s="23" t="s">
        <v>212</v>
      </c>
      <c r="E113" s="24" t="s">
        <v>477</v>
      </c>
      <c r="F113" s="24" t="s">
        <v>478</v>
      </c>
      <c r="G113" s="24" t="s">
        <v>552</v>
      </c>
      <c r="H113" s="24">
        <v>2500</v>
      </c>
      <c r="I113" s="24">
        <f t="shared" si="6"/>
        <v>2975</v>
      </c>
      <c r="J113" s="24" t="s">
        <v>961</v>
      </c>
      <c r="K113" s="39" t="s">
        <v>954</v>
      </c>
      <c r="L113" s="39" t="s">
        <v>955</v>
      </c>
    </row>
    <row r="114" spans="1:12" s="9" customFormat="1" ht="36" x14ac:dyDescent="0.15">
      <c r="A114" s="25" t="s">
        <v>362</v>
      </c>
      <c r="B114" s="23" t="s">
        <v>9</v>
      </c>
      <c r="C114" s="24" t="s">
        <v>742</v>
      </c>
      <c r="D114" s="23" t="s">
        <v>212</v>
      </c>
      <c r="E114" s="24" t="s">
        <v>480</v>
      </c>
      <c r="F114" s="24" t="s">
        <v>481</v>
      </c>
      <c r="G114" s="24" t="s">
        <v>552</v>
      </c>
      <c r="H114" s="24">
        <v>5000</v>
      </c>
      <c r="I114" s="24">
        <f t="shared" si="6"/>
        <v>5950</v>
      </c>
      <c r="J114" s="24" t="s">
        <v>961</v>
      </c>
      <c r="K114" s="39" t="s">
        <v>954</v>
      </c>
      <c r="L114" s="39" t="s">
        <v>955</v>
      </c>
    </row>
    <row r="115" spans="1:12" s="9" customFormat="1" ht="24" x14ac:dyDescent="0.15">
      <c r="A115" s="25" t="s">
        <v>616</v>
      </c>
      <c r="B115" s="23" t="s">
        <v>95</v>
      </c>
      <c r="C115" s="24" t="s">
        <v>485</v>
      </c>
      <c r="D115" s="23" t="s">
        <v>212</v>
      </c>
      <c r="E115" s="24" t="s">
        <v>486</v>
      </c>
      <c r="F115" s="24" t="s">
        <v>487</v>
      </c>
      <c r="G115" s="24" t="s">
        <v>552</v>
      </c>
      <c r="H115" s="24">
        <v>3000</v>
      </c>
      <c r="I115" s="24">
        <f t="shared" si="6"/>
        <v>3570</v>
      </c>
      <c r="J115" s="24" t="s">
        <v>961</v>
      </c>
      <c r="K115" s="39" t="s">
        <v>954</v>
      </c>
      <c r="L115" s="39" t="s">
        <v>956</v>
      </c>
    </row>
    <row r="116" spans="1:12" s="11" customFormat="1" ht="29.25" customHeight="1" x14ac:dyDescent="0.2">
      <c r="A116" s="25" t="s">
        <v>367</v>
      </c>
      <c r="B116" s="23" t="s">
        <v>9</v>
      </c>
      <c r="C116" s="24" t="s">
        <v>495</v>
      </c>
      <c r="D116" s="23" t="s">
        <v>212</v>
      </c>
      <c r="E116" s="24" t="s">
        <v>496</v>
      </c>
      <c r="F116" s="24" t="s">
        <v>497</v>
      </c>
      <c r="G116" s="24" t="s">
        <v>552</v>
      </c>
      <c r="H116" s="24">
        <v>5000</v>
      </c>
      <c r="I116" s="24">
        <f t="shared" si="6"/>
        <v>5950</v>
      </c>
      <c r="J116" s="24" t="s">
        <v>961</v>
      </c>
      <c r="K116" s="39" t="s">
        <v>954</v>
      </c>
      <c r="L116" s="39" t="s">
        <v>955</v>
      </c>
    </row>
    <row r="117" spans="1:12" s="11" customFormat="1" ht="36" x14ac:dyDescent="0.2">
      <c r="A117" s="25" t="s">
        <v>370</v>
      </c>
      <c r="B117" s="23" t="s">
        <v>548</v>
      </c>
      <c r="C117" s="24" t="s">
        <v>549</v>
      </c>
      <c r="D117" s="23" t="s">
        <v>212</v>
      </c>
      <c r="E117" s="24" t="s">
        <v>86</v>
      </c>
      <c r="F117" s="24" t="s">
        <v>87</v>
      </c>
      <c r="G117" s="24" t="s">
        <v>552</v>
      </c>
      <c r="H117" s="24">
        <v>7000</v>
      </c>
      <c r="I117" s="24">
        <f t="shared" si="6"/>
        <v>8330</v>
      </c>
      <c r="J117" s="24" t="s">
        <v>961</v>
      </c>
      <c r="K117" s="39" t="s">
        <v>954</v>
      </c>
      <c r="L117" s="39" t="s">
        <v>956</v>
      </c>
    </row>
    <row r="118" spans="1:12" s="36" customFormat="1" ht="36" x14ac:dyDescent="0.2">
      <c r="A118" s="30" t="s">
        <v>374</v>
      </c>
      <c r="B118" s="32" t="s">
        <v>9</v>
      </c>
      <c r="C118" s="19" t="s">
        <v>605</v>
      </c>
      <c r="D118" s="32" t="s">
        <v>212</v>
      </c>
      <c r="E118" s="19" t="s">
        <v>708</v>
      </c>
      <c r="F118" s="19" t="s">
        <v>801</v>
      </c>
      <c r="G118" s="19" t="s">
        <v>552</v>
      </c>
      <c r="H118" s="19">
        <v>3000</v>
      </c>
      <c r="I118" s="19">
        <f t="shared" si="6"/>
        <v>3570</v>
      </c>
      <c r="J118" s="19" t="s">
        <v>961</v>
      </c>
      <c r="K118" s="41" t="s">
        <v>954</v>
      </c>
      <c r="L118" s="41" t="s">
        <v>956</v>
      </c>
    </row>
    <row r="119" spans="1:12" s="12" customFormat="1" ht="36" x14ac:dyDescent="0.2">
      <c r="A119" s="25" t="s">
        <v>379</v>
      </c>
      <c r="B119" s="23" t="s">
        <v>9</v>
      </c>
      <c r="C119" s="24" t="s">
        <v>559</v>
      </c>
      <c r="D119" s="23" t="s">
        <v>212</v>
      </c>
      <c r="E119" s="24" t="s">
        <v>480</v>
      </c>
      <c r="F119" s="24" t="s">
        <v>481</v>
      </c>
      <c r="G119" s="24" t="s">
        <v>552</v>
      </c>
      <c r="H119" s="24">
        <v>1000</v>
      </c>
      <c r="I119" s="24">
        <f t="shared" si="6"/>
        <v>1190</v>
      </c>
      <c r="J119" s="24" t="s">
        <v>961</v>
      </c>
      <c r="K119" s="39" t="s">
        <v>954</v>
      </c>
      <c r="L119" s="39" t="s">
        <v>956</v>
      </c>
    </row>
    <row r="120" spans="1:12" s="12" customFormat="1" ht="24" x14ac:dyDescent="0.2">
      <c r="A120" s="25" t="s">
        <v>382</v>
      </c>
      <c r="B120" s="23" t="s">
        <v>525</v>
      </c>
      <c r="C120" s="24" t="s">
        <v>601</v>
      </c>
      <c r="D120" s="23" t="s">
        <v>212</v>
      </c>
      <c r="E120" s="24" t="s">
        <v>661</v>
      </c>
      <c r="F120" s="24" t="s">
        <v>662</v>
      </c>
      <c r="G120" s="24" t="s">
        <v>552</v>
      </c>
      <c r="H120" s="24">
        <v>500</v>
      </c>
      <c r="I120" s="24">
        <f t="shared" si="6"/>
        <v>595</v>
      </c>
      <c r="J120" s="24" t="s">
        <v>961</v>
      </c>
      <c r="K120" s="39" t="s">
        <v>963</v>
      </c>
      <c r="L120" s="39" t="s">
        <v>956</v>
      </c>
    </row>
    <row r="121" spans="1:12" s="12" customFormat="1" ht="30" customHeight="1" x14ac:dyDescent="0.2">
      <c r="A121" s="25" t="s">
        <v>386</v>
      </c>
      <c r="B121" s="23" t="s">
        <v>569</v>
      </c>
      <c r="C121" s="24" t="s">
        <v>731</v>
      </c>
      <c r="D121" s="23" t="s">
        <v>212</v>
      </c>
      <c r="E121" s="24" t="s">
        <v>732</v>
      </c>
      <c r="F121" s="24" t="s">
        <v>733</v>
      </c>
      <c r="G121" s="24" t="s">
        <v>552</v>
      </c>
      <c r="H121" s="24">
        <v>4500</v>
      </c>
      <c r="I121" s="24">
        <f t="shared" si="6"/>
        <v>5355</v>
      </c>
      <c r="J121" s="24" t="s">
        <v>962</v>
      </c>
      <c r="K121" s="39" t="s">
        <v>954</v>
      </c>
      <c r="L121" s="39" t="s">
        <v>956</v>
      </c>
    </row>
    <row r="122" spans="1:12" s="12" customFormat="1" ht="30" customHeight="1" x14ac:dyDescent="0.2">
      <c r="A122" s="25" t="s">
        <v>390</v>
      </c>
      <c r="B122" s="23" t="s">
        <v>566</v>
      </c>
      <c r="C122" s="24" t="s">
        <v>731</v>
      </c>
      <c r="D122" s="23" t="s">
        <v>212</v>
      </c>
      <c r="E122" s="24" t="s">
        <v>732</v>
      </c>
      <c r="F122" s="24" t="s">
        <v>733</v>
      </c>
      <c r="G122" s="24" t="s">
        <v>552</v>
      </c>
      <c r="H122" s="24">
        <v>6600</v>
      </c>
      <c r="I122" s="24">
        <f t="shared" si="6"/>
        <v>7854</v>
      </c>
      <c r="J122" s="24" t="s">
        <v>961</v>
      </c>
      <c r="K122" s="39" t="s">
        <v>954</v>
      </c>
      <c r="L122" s="39" t="s">
        <v>956</v>
      </c>
    </row>
    <row r="123" spans="1:12" s="12" customFormat="1" ht="33" customHeight="1" x14ac:dyDescent="0.2">
      <c r="A123" s="25" t="s">
        <v>393</v>
      </c>
      <c r="B123" s="23" t="s">
        <v>738</v>
      </c>
      <c r="C123" s="24" t="s">
        <v>735</v>
      </c>
      <c r="D123" s="23" t="s">
        <v>212</v>
      </c>
      <c r="E123" s="24" t="s">
        <v>736</v>
      </c>
      <c r="F123" s="24" t="s">
        <v>737</v>
      </c>
      <c r="G123" s="24" t="s">
        <v>552</v>
      </c>
      <c r="H123" s="24">
        <v>500</v>
      </c>
      <c r="I123" s="24">
        <f t="shared" si="6"/>
        <v>595</v>
      </c>
      <c r="J123" s="24" t="s">
        <v>968</v>
      </c>
      <c r="K123" s="39" t="s">
        <v>954</v>
      </c>
      <c r="L123" s="39" t="s">
        <v>955</v>
      </c>
    </row>
    <row r="124" spans="1:12" s="14" customFormat="1" ht="36" x14ac:dyDescent="0.2">
      <c r="A124" s="30" t="s">
        <v>395</v>
      </c>
      <c r="B124" s="32" t="s">
        <v>526</v>
      </c>
      <c r="C124" s="19" t="s">
        <v>761</v>
      </c>
      <c r="D124" s="32" t="s">
        <v>212</v>
      </c>
      <c r="E124" s="19" t="s">
        <v>558</v>
      </c>
      <c r="F124" s="19" t="s">
        <v>564</v>
      </c>
      <c r="G124" s="19" t="s">
        <v>552</v>
      </c>
      <c r="H124" s="19">
        <v>125000</v>
      </c>
      <c r="I124" s="19">
        <f t="shared" si="6"/>
        <v>148750</v>
      </c>
      <c r="J124" s="19" t="s">
        <v>962</v>
      </c>
      <c r="K124" s="41" t="s">
        <v>954</v>
      </c>
      <c r="L124" s="41" t="s">
        <v>955</v>
      </c>
    </row>
    <row r="125" spans="1:12" s="12" customFormat="1" ht="42.75" customHeight="1" x14ac:dyDescent="0.2">
      <c r="A125" s="25" t="s">
        <v>400</v>
      </c>
      <c r="B125" s="23" t="s">
        <v>9</v>
      </c>
      <c r="C125" s="24" t="s">
        <v>780</v>
      </c>
      <c r="D125" s="23" t="s">
        <v>212</v>
      </c>
      <c r="E125" s="24" t="s">
        <v>798</v>
      </c>
      <c r="F125" s="24" t="s">
        <v>797</v>
      </c>
      <c r="G125" s="24" t="s">
        <v>552</v>
      </c>
      <c r="H125" s="24">
        <v>12000</v>
      </c>
      <c r="I125" s="19">
        <f t="shared" si="6"/>
        <v>14280</v>
      </c>
      <c r="J125" s="19" t="s">
        <v>961</v>
      </c>
      <c r="K125" s="39" t="s">
        <v>954</v>
      </c>
      <c r="L125" s="39" t="s">
        <v>955</v>
      </c>
    </row>
    <row r="126" spans="1:12" s="12" customFormat="1" ht="24" x14ac:dyDescent="0.2">
      <c r="A126" s="25" t="s">
        <v>404</v>
      </c>
      <c r="B126" s="23" t="s">
        <v>749</v>
      </c>
      <c r="C126" s="24" t="s">
        <v>750</v>
      </c>
      <c r="D126" s="23" t="s">
        <v>212</v>
      </c>
      <c r="E126" s="24" t="s">
        <v>305</v>
      </c>
      <c r="F126" s="24" t="s">
        <v>306</v>
      </c>
      <c r="G126" s="24" t="s">
        <v>552</v>
      </c>
      <c r="H126" s="24">
        <v>3400</v>
      </c>
      <c r="I126" s="24">
        <f t="shared" si="6"/>
        <v>4046</v>
      </c>
      <c r="J126" s="24" t="s">
        <v>961</v>
      </c>
      <c r="K126" s="39" t="s">
        <v>954</v>
      </c>
      <c r="L126" s="39" t="s">
        <v>956</v>
      </c>
    </row>
    <row r="127" spans="1:12" s="36" customFormat="1" ht="24" x14ac:dyDescent="0.2">
      <c r="A127" s="30" t="s">
        <v>408</v>
      </c>
      <c r="B127" s="32" t="s">
        <v>740</v>
      </c>
      <c r="C127" s="19" t="s">
        <v>739</v>
      </c>
      <c r="D127" s="32" t="s">
        <v>212</v>
      </c>
      <c r="E127" s="19" t="s">
        <v>586</v>
      </c>
      <c r="F127" s="19" t="s">
        <v>587</v>
      </c>
      <c r="G127" s="19" t="s">
        <v>552</v>
      </c>
      <c r="H127" s="19">
        <v>5000</v>
      </c>
      <c r="I127" s="19">
        <f>H127*1.19</f>
        <v>5950</v>
      </c>
      <c r="J127" s="19" t="s">
        <v>961</v>
      </c>
      <c r="K127" s="41" t="s">
        <v>954</v>
      </c>
      <c r="L127" s="41" t="s">
        <v>956</v>
      </c>
    </row>
    <row r="128" spans="1:12" s="14" customFormat="1" ht="42.75" customHeight="1" x14ac:dyDescent="0.2">
      <c r="A128" s="30" t="s">
        <v>412</v>
      </c>
      <c r="B128" s="32" t="s">
        <v>9</v>
      </c>
      <c r="C128" s="19" t="s">
        <v>821</v>
      </c>
      <c r="D128" s="32" t="s">
        <v>212</v>
      </c>
      <c r="E128" s="19" t="s">
        <v>822</v>
      </c>
      <c r="F128" s="19" t="s">
        <v>823</v>
      </c>
      <c r="G128" s="19" t="s">
        <v>552</v>
      </c>
      <c r="H128" s="19">
        <v>1500</v>
      </c>
      <c r="I128" s="19">
        <f t="shared" si="6"/>
        <v>1785</v>
      </c>
      <c r="J128" s="19" t="s">
        <v>961</v>
      </c>
      <c r="K128" s="41" t="s">
        <v>954</v>
      </c>
      <c r="L128" s="41" t="s">
        <v>956</v>
      </c>
    </row>
    <row r="129" spans="1:12" s="11" customFormat="1" ht="42.75" customHeight="1" x14ac:dyDescent="0.2">
      <c r="A129" s="25" t="s">
        <v>416</v>
      </c>
      <c r="B129" s="32" t="s">
        <v>548</v>
      </c>
      <c r="C129" s="19" t="s">
        <v>813</v>
      </c>
      <c r="D129" s="32" t="s">
        <v>212</v>
      </c>
      <c r="E129" s="19" t="s">
        <v>811</v>
      </c>
      <c r="F129" s="19" t="s">
        <v>812</v>
      </c>
      <c r="G129" s="19" t="s">
        <v>552</v>
      </c>
      <c r="H129" s="19">
        <v>1000</v>
      </c>
      <c r="I129" s="19">
        <f t="shared" si="6"/>
        <v>1190</v>
      </c>
      <c r="J129" s="19" t="s">
        <v>961</v>
      </c>
      <c r="K129" s="39" t="s">
        <v>954</v>
      </c>
      <c r="L129" s="39" t="s">
        <v>956</v>
      </c>
    </row>
    <row r="130" spans="1:12" s="11" customFormat="1" ht="24" x14ac:dyDescent="0.2">
      <c r="A130" s="25" t="s">
        <v>845</v>
      </c>
      <c r="B130" s="32" t="s">
        <v>9</v>
      </c>
      <c r="C130" s="19" t="s">
        <v>846</v>
      </c>
      <c r="D130" s="32" t="s">
        <v>212</v>
      </c>
      <c r="E130" s="19" t="s">
        <v>847</v>
      </c>
      <c r="F130" s="19" t="s">
        <v>848</v>
      </c>
      <c r="G130" s="19" t="s">
        <v>552</v>
      </c>
      <c r="H130" s="19">
        <v>400</v>
      </c>
      <c r="I130" s="19">
        <f>H130*1.19</f>
        <v>476</v>
      </c>
      <c r="J130" s="19" t="s">
        <v>968</v>
      </c>
      <c r="K130" s="39" t="s">
        <v>970</v>
      </c>
      <c r="L130" s="39" t="s">
        <v>956</v>
      </c>
    </row>
    <row r="131" spans="1:12" s="11" customFormat="1" ht="40.5" customHeight="1" x14ac:dyDescent="0.2">
      <c r="A131" s="25" t="s">
        <v>853</v>
      </c>
      <c r="B131" s="32" t="s">
        <v>9</v>
      </c>
      <c r="C131" s="19" t="s">
        <v>854</v>
      </c>
      <c r="D131" s="32" t="s">
        <v>212</v>
      </c>
      <c r="E131" s="19" t="s">
        <v>855</v>
      </c>
      <c r="F131" s="19" t="s">
        <v>856</v>
      </c>
      <c r="G131" s="19" t="s">
        <v>552</v>
      </c>
      <c r="H131" s="19">
        <v>1000</v>
      </c>
      <c r="I131" s="19">
        <f t="shared" si="6"/>
        <v>1190</v>
      </c>
      <c r="J131" s="19" t="s">
        <v>971</v>
      </c>
      <c r="K131" s="39" t="s">
        <v>954</v>
      </c>
      <c r="L131" s="39" t="s">
        <v>955</v>
      </c>
    </row>
    <row r="132" spans="1:12" s="11" customFormat="1" ht="24" x14ac:dyDescent="0.2">
      <c r="A132" s="25" t="s">
        <v>870</v>
      </c>
      <c r="B132" s="32" t="s">
        <v>738</v>
      </c>
      <c r="C132" s="19" t="s">
        <v>871</v>
      </c>
      <c r="D132" s="32" t="s">
        <v>212</v>
      </c>
      <c r="E132" s="19" t="s">
        <v>880</v>
      </c>
      <c r="F132" s="19" t="s">
        <v>881</v>
      </c>
      <c r="G132" s="19" t="s">
        <v>552</v>
      </c>
      <c r="H132" s="19">
        <v>4200</v>
      </c>
      <c r="I132" s="19">
        <f t="shared" si="6"/>
        <v>4998</v>
      </c>
      <c r="J132" s="19" t="s">
        <v>971</v>
      </c>
      <c r="K132" s="39" t="s">
        <v>970</v>
      </c>
      <c r="L132" s="39" t="s">
        <v>956</v>
      </c>
    </row>
    <row r="133" spans="1:12" s="11" customFormat="1" ht="36.75" customHeight="1" x14ac:dyDescent="0.2">
      <c r="A133" s="25" t="s">
        <v>872</v>
      </c>
      <c r="B133" s="32" t="s">
        <v>738</v>
      </c>
      <c r="C133" s="19" t="s">
        <v>873</v>
      </c>
      <c r="D133" s="32" t="s">
        <v>212</v>
      </c>
      <c r="E133" s="19" t="s">
        <v>882</v>
      </c>
      <c r="F133" s="19" t="s">
        <v>883</v>
      </c>
      <c r="G133" s="19" t="s">
        <v>552</v>
      </c>
      <c r="H133" s="19">
        <v>500</v>
      </c>
      <c r="I133" s="19">
        <f t="shared" si="6"/>
        <v>595</v>
      </c>
      <c r="J133" s="19" t="s">
        <v>971</v>
      </c>
      <c r="K133" s="39" t="s">
        <v>970</v>
      </c>
      <c r="L133" s="39" t="s">
        <v>956</v>
      </c>
    </row>
    <row r="134" spans="1:12" s="11" customFormat="1" ht="36.75" customHeight="1" x14ac:dyDescent="0.2">
      <c r="A134" s="25" t="s">
        <v>874</v>
      </c>
      <c r="B134" s="32" t="s">
        <v>738</v>
      </c>
      <c r="C134" s="19" t="s">
        <v>875</v>
      </c>
      <c r="D134" s="32" t="s">
        <v>212</v>
      </c>
      <c r="E134" s="19" t="s">
        <v>884</v>
      </c>
      <c r="F134" s="19" t="s">
        <v>885</v>
      </c>
      <c r="G134" s="19" t="s">
        <v>552</v>
      </c>
      <c r="H134" s="19">
        <v>1000</v>
      </c>
      <c r="I134" s="19">
        <f t="shared" si="6"/>
        <v>1190</v>
      </c>
      <c r="J134" s="19" t="s">
        <v>971</v>
      </c>
      <c r="K134" s="39" t="s">
        <v>970</v>
      </c>
      <c r="L134" s="39" t="s">
        <v>956</v>
      </c>
    </row>
    <row r="135" spans="1:12" s="11" customFormat="1" ht="24" x14ac:dyDescent="0.2">
      <c r="A135" s="25" t="s">
        <v>876</v>
      </c>
      <c r="B135" s="32" t="s">
        <v>738</v>
      </c>
      <c r="C135" s="19" t="s">
        <v>877</v>
      </c>
      <c r="D135" s="32" t="s">
        <v>212</v>
      </c>
      <c r="E135" s="19" t="s">
        <v>886</v>
      </c>
      <c r="F135" s="19" t="s">
        <v>887</v>
      </c>
      <c r="G135" s="19" t="s">
        <v>552</v>
      </c>
      <c r="H135" s="19">
        <v>0</v>
      </c>
      <c r="I135" s="19">
        <v>0</v>
      </c>
      <c r="J135" s="19" t="s">
        <v>971</v>
      </c>
      <c r="K135" s="39" t="s">
        <v>970</v>
      </c>
      <c r="L135" s="39" t="s">
        <v>956</v>
      </c>
    </row>
    <row r="136" spans="1:12" s="11" customFormat="1" ht="24" x14ac:dyDescent="0.2">
      <c r="A136" s="25" t="s">
        <v>878</v>
      </c>
      <c r="B136" s="32" t="s">
        <v>738</v>
      </c>
      <c r="C136" s="19" t="s">
        <v>879</v>
      </c>
      <c r="D136" s="32" t="s">
        <v>212</v>
      </c>
      <c r="E136" s="19" t="s">
        <v>888</v>
      </c>
      <c r="F136" s="19" t="s">
        <v>889</v>
      </c>
      <c r="G136" s="19" t="s">
        <v>552</v>
      </c>
      <c r="H136" s="19">
        <v>4000</v>
      </c>
      <c r="I136" s="19">
        <f t="shared" si="6"/>
        <v>4760</v>
      </c>
      <c r="J136" s="19" t="s">
        <v>971</v>
      </c>
      <c r="K136" s="39" t="s">
        <v>970</v>
      </c>
      <c r="L136" s="39" t="s">
        <v>956</v>
      </c>
    </row>
    <row r="137" spans="1:12" s="11" customFormat="1" ht="12" x14ac:dyDescent="0.2">
      <c r="A137" s="25" t="s">
        <v>890</v>
      </c>
      <c r="B137" s="23" t="s">
        <v>525</v>
      </c>
      <c r="C137" s="24" t="s">
        <v>918</v>
      </c>
      <c r="D137" s="23" t="s">
        <v>212</v>
      </c>
      <c r="E137" s="24" t="s">
        <v>919</v>
      </c>
      <c r="F137" s="24" t="s">
        <v>920</v>
      </c>
      <c r="G137" s="24" t="s">
        <v>552</v>
      </c>
      <c r="H137" s="24">
        <v>3000</v>
      </c>
      <c r="I137" s="24">
        <f t="shared" si="6"/>
        <v>3570</v>
      </c>
      <c r="J137" s="24" t="s">
        <v>966</v>
      </c>
      <c r="K137" s="39" t="s">
        <v>964</v>
      </c>
      <c r="L137" s="39" t="s">
        <v>955</v>
      </c>
    </row>
    <row r="138" spans="1:12" s="14" customFormat="1" ht="24" x14ac:dyDescent="0.2">
      <c r="A138" s="30" t="s">
        <v>896</v>
      </c>
      <c r="B138" s="37" t="s">
        <v>548</v>
      </c>
      <c r="C138" s="37" t="s">
        <v>937</v>
      </c>
      <c r="D138" s="32" t="s">
        <v>212</v>
      </c>
      <c r="E138" s="32" t="s">
        <v>910</v>
      </c>
      <c r="F138" s="32" t="s">
        <v>911</v>
      </c>
      <c r="G138" s="32" t="s">
        <v>552</v>
      </c>
      <c r="H138" s="19">
        <v>15000</v>
      </c>
      <c r="I138" s="19">
        <f>H138*1.19</f>
        <v>17850</v>
      </c>
      <c r="J138" s="19" t="s">
        <v>964</v>
      </c>
      <c r="K138" s="41" t="s">
        <v>954</v>
      </c>
      <c r="L138" s="41" t="s">
        <v>955</v>
      </c>
    </row>
    <row r="139" spans="1:12" s="11" customFormat="1" ht="24" customHeight="1" x14ac:dyDescent="0.2">
      <c r="A139" s="26"/>
      <c r="B139" s="46" t="s">
        <v>212</v>
      </c>
      <c r="C139" s="46"/>
      <c r="D139" s="47" t="s">
        <v>507</v>
      </c>
      <c r="E139" s="47"/>
      <c r="F139" s="47"/>
      <c r="G139" s="47"/>
      <c r="H139" s="27">
        <f>SUM(H78:H138)</f>
        <v>911400</v>
      </c>
      <c r="I139" s="29">
        <f>SUM(I78:I138)</f>
        <v>1084566</v>
      </c>
      <c r="J139" s="29"/>
      <c r="K139" s="39"/>
      <c r="L139" s="39"/>
    </row>
    <row r="140" spans="1:12" s="20" customFormat="1" ht="24" x14ac:dyDescent="0.2">
      <c r="A140" s="25" t="s">
        <v>418</v>
      </c>
      <c r="B140" s="22" t="s">
        <v>9</v>
      </c>
      <c r="C140" s="22" t="s">
        <v>714</v>
      </c>
      <c r="D140" s="23" t="s">
        <v>715</v>
      </c>
      <c r="E140" s="23" t="s">
        <v>721</v>
      </c>
      <c r="F140" s="23" t="s">
        <v>714</v>
      </c>
      <c r="G140" s="23" t="s">
        <v>552</v>
      </c>
      <c r="H140" s="24">
        <v>4200</v>
      </c>
      <c r="I140" s="24">
        <f t="shared" si="6"/>
        <v>4998</v>
      </c>
      <c r="J140" s="24" t="s">
        <v>962</v>
      </c>
      <c r="K140" s="39" t="s">
        <v>954</v>
      </c>
      <c r="L140" s="39" t="s">
        <v>956</v>
      </c>
    </row>
    <row r="141" spans="1:12" s="11" customFormat="1" ht="22.5" customHeight="1" x14ac:dyDescent="0.2">
      <c r="A141" s="26"/>
      <c r="B141" s="46" t="s">
        <v>715</v>
      </c>
      <c r="C141" s="46"/>
      <c r="D141" s="47" t="s">
        <v>716</v>
      </c>
      <c r="E141" s="47"/>
      <c r="F141" s="47"/>
      <c r="G141" s="47"/>
      <c r="H141" s="27">
        <f>SUM(H140)</f>
        <v>4200</v>
      </c>
      <c r="I141" s="27">
        <f>SUM(I140)</f>
        <v>4998</v>
      </c>
      <c r="J141" s="27"/>
      <c r="K141" s="39"/>
      <c r="L141" s="39"/>
    </row>
    <row r="142" spans="1:12" s="18" customFormat="1" ht="24" x14ac:dyDescent="0.15">
      <c r="A142" s="30" t="s">
        <v>421</v>
      </c>
      <c r="B142" s="32" t="s">
        <v>9</v>
      </c>
      <c r="C142" s="19" t="s">
        <v>938</v>
      </c>
      <c r="D142" s="32" t="s">
        <v>329</v>
      </c>
      <c r="E142" s="19" t="s">
        <v>330</v>
      </c>
      <c r="F142" s="19" t="s">
        <v>331</v>
      </c>
      <c r="G142" s="19" t="s">
        <v>552</v>
      </c>
      <c r="H142" s="19">
        <v>7000</v>
      </c>
      <c r="I142" s="19">
        <f t="shared" si="6"/>
        <v>8330</v>
      </c>
      <c r="J142" s="19" t="s">
        <v>962</v>
      </c>
      <c r="K142" s="41" t="s">
        <v>954</v>
      </c>
      <c r="L142" s="41" t="s">
        <v>956</v>
      </c>
    </row>
    <row r="143" spans="1:12" s="21" customFormat="1" ht="12" x14ac:dyDescent="0.15">
      <c r="A143" s="30" t="s">
        <v>617</v>
      </c>
      <c r="B143" s="32" t="s">
        <v>9</v>
      </c>
      <c r="C143" s="19" t="s">
        <v>333</v>
      </c>
      <c r="D143" s="32" t="s">
        <v>329</v>
      </c>
      <c r="E143" s="19" t="s">
        <v>334</v>
      </c>
      <c r="F143" s="19" t="s">
        <v>335</v>
      </c>
      <c r="G143" s="19" t="s">
        <v>552</v>
      </c>
      <c r="H143" s="19">
        <v>2000</v>
      </c>
      <c r="I143" s="19">
        <f t="shared" si="6"/>
        <v>2380</v>
      </c>
      <c r="J143" s="19" t="s">
        <v>962</v>
      </c>
      <c r="K143" s="41" t="s">
        <v>954</v>
      </c>
      <c r="L143" s="41" t="s">
        <v>955</v>
      </c>
    </row>
    <row r="144" spans="1:12" s="9" customFormat="1" ht="24" x14ac:dyDescent="0.15">
      <c r="A144" s="25" t="s">
        <v>425</v>
      </c>
      <c r="B144" s="23" t="s">
        <v>525</v>
      </c>
      <c r="C144" s="24" t="s">
        <v>337</v>
      </c>
      <c r="D144" s="23" t="s">
        <v>329</v>
      </c>
      <c r="E144" s="24" t="s">
        <v>338</v>
      </c>
      <c r="F144" s="24" t="s">
        <v>339</v>
      </c>
      <c r="G144" s="24" t="s">
        <v>552</v>
      </c>
      <c r="H144" s="24">
        <v>600</v>
      </c>
      <c r="I144" s="24">
        <f t="shared" si="6"/>
        <v>714</v>
      </c>
      <c r="J144" s="24" t="s">
        <v>962</v>
      </c>
      <c r="K144" s="39" t="s">
        <v>954</v>
      </c>
      <c r="L144" s="39" t="s">
        <v>956</v>
      </c>
    </row>
    <row r="145" spans="1:12" s="13" customFormat="1" ht="24" x14ac:dyDescent="0.15">
      <c r="A145" s="25" t="s">
        <v>429</v>
      </c>
      <c r="B145" s="32" t="s">
        <v>36</v>
      </c>
      <c r="C145" s="19" t="s">
        <v>947</v>
      </c>
      <c r="D145" s="32" t="s">
        <v>329</v>
      </c>
      <c r="E145" s="19" t="s">
        <v>444</v>
      </c>
      <c r="F145" s="19" t="s">
        <v>445</v>
      </c>
      <c r="G145" s="19" t="s">
        <v>809</v>
      </c>
      <c r="H145" s="19">
        <v>111000</v>
      </c>
      <c r="I145" s="19">
        <f t="shared" si="6"/>
        <v>132090</v>
      </c>
      <c r="J145" s="19" t="s">
        <v>962</v>
      </c>
      <c r="K145" s="39" t="s">
        <v>954</v>
      </c>
      <c r="L145" s="39" t="s">
        <v>955</v>
      </c>
    </row>
    <row r="146" spans="1:12" s="13" customFormat="1" ht="36" x14ac:dyDescent="0.15">
      <c r="A146" s="25" t="s">
        <v>432</v>
      </c>
      <c r="B146" s="23" t="s">
        <v>9</v>
      </c>
      <c r="C146" s="19" t="s">
        <v>948</v>
      </c>
      <c r="D146" s="23" t="s">
        <v>329</v>
      </c>
      <c r="E146" s="24" t="s">
        <v>342</v>
      </c>
      <c r="F146" s="24" t="s">
        <v>343</v>
      </c>
      <c r="G146" s="24" t="s">
        <v>552</v>
      </c>
      <c r="H146" s="24">
        <v>3000</v>
      </c>
      <c r="I146" s="24">
        <f t="shared" si="6"/>
        <v>3570</v>
      </c>
      <c r="J146" s="24" t="s">
        <v>962</v>
      </c>
      <c r="K146" s="39" t="s">
        <v>954</v>
      </c>
      <c r="L146" s="39" t="s">
        <v>956</v>
      </c>
    </row>
    <row r="147" spans="1:12" s="9" customFormat="1" ht="24" x14ac:dyDescent="0.15">
      <c r="A147" s="25" t="s">
        <v>618</v>
      </c>
      <c r="B147" s="23" t="s">
        <v>783</v>
      </c>
      <c r="C147" s="19" t="s">
        <v>608</v>
      </c>
      <c r="D147" s="23" t="s">
        <v>329</v>
      </c>
      <c r="E147" s="24" t="s">
        <v>345</v>
      </c>
      <c r="F147" s="24" t="s">
        <v>346</v>
      </c>
      <c r="G147" s="24" t="s">
        <v>552</v>
      </c>
      <c r="H147" s="24">
        <v>6000</v>
      </c>
      <c r="I147" s="24">
        <f t="shared" si="6"/>
        <v>7140</v>
      </c>
      <c r="J147" s="24" t="s">
        <v>962</v>
      </c>
      <c r="K147" s="39" t="s">
        <v>954</v>
      </c>
      <c r="L147" s="39" t="s">
        <v>956</v>
      </c>
    </row>
    <row r="148" spans="1:12" s="15" customFormat="1" ht="24" x14ac:dyDescent="0.15">
      <c r="A148" s="25" t="s">
        <v>433</v>
      </c>
      <c r="B148" s="32" t="s">
        <v>9</v>
      </c>
      <c r="C148" s="19" t="s">
        <v>949</v>
      </c>
      <c r="D148" s="32" t="s">
        <v>329</v>
      </c>
      <c r="E148" s="19" t="s">
        <v>663</v>
      </c>
      <c r="F148" s="19" t="s">
        <v>664</v>
      </c>
      <c r="G148" s="19" t="s">
        <v>552</v>
      </c>
      <c r="H148" s="19">
        <v>4000</v>
      </c>
      <c r="I148" s="19">
        <f t="shared" si="6"/>
        <v>4760</v>
      </c>
      <c r="J148" s="19" t="s">
        <v>962</v>
      </c>
      <c r="K148" s="41" t="s">
        <v>954</v>
      </c>
      <c r="L148" s="41" t="s">
        <v>955</v>
      </c>
    </row>
    <row r="149" spans="1:12" s="13" customFormat="1" ht="18.75" customHeight="1" x14ac:dyDescent="0.15">
      <c r="A149" s="25" t="s">
        <v>619</v>
      </c>
      <c r="B149" s="23" t="s">
        <v>36</v>
      </c>
      <c r="C149" s="24" t="s">
        <v>588</v>
      </c>
      <c r="D149" s="23" t="s">
        <v>329</v>
      </c>
      <c r="E149" s="24" t="s">
        <v>665</v>
      </c>
      <c r="F149" s="24" t="s">
        <v>666</v>
      </c>
      <c r="G149" s="24" t="s">
        <v>552</v>
      </c>
      <c r="H149" s="24">
        <v>1200</v>
      </c>
      <c r="I149" s="24">
        <f t="shared" si="6"/>
        <v>1428</v>
      </c>
      <c r="J149" s="24" t="s">
        <v>962</v>
      </c>
      <c r="K149" s="39" t="s">
        <v>954</v>
      </c>
      <c r="L149" s="39" t="s">
        <v>955</v>
      </c>
    </row>
    <row r="150" spans="1:12" s="9" customFormat="1" ht="24" x14ac:dyDescent="0.15">
      <c r="A150" s="25" t="s">
        <v>438</v>
      </c>
      <c r="B150" s="23" t="s">
        <v>9</v>
      </c>
      <c r="C150" s="24" t="s">
        <v>490</v>
      </c>
      <c r="D150" s="23" t="s">
        <v>329</v>
      </c>
      <c r="E150" s="24" t="s">
        <v>491</v>
      </c>
      <c r="F150" s="24" t="s">
        <v>492</v>
      </c>
      <c r="G150" s="24" t="s">
        <v>552</v>
      </c>
      <c r="H150" s="24">
        <v>4000</v>
      </c>
      <c r="I150" s="24">
        <f t="shared" si="6"/>
        <v>4760</v>
      </c>
      <c r="J150" s="24" t="s">
        <v>962</v>
      </c>
      <c r="K150" s="39" t="s">
        <v>954</v>
      </c>
      <c r="L150" s="39" t="s">
        <v>956</v>
      </c>
    </row>
    <row r="151" spans="1:12" s="9" customFormat="1" ht="24" x14ac:dyDescent="0.15">
      <c r="A151" s="25" t="s">
        <v>439</v>
      </c>
      <c r="B151" s="23" t="s">
        <v>9</v>
      </c>
      <c r="C151" s="24" t="s">
        <v>950</v>
      </c>
      <c r="D151" s="23" t="s">
        <v>329</v>
      </c>
      <c r="E151" s="24" t="s">
        <v>667</v>
      </c>
      <c r="F151" s="24" t="s">
        <v>668</v>
      </c>
      <c r="G151" s="24" t="s">
        <v>552</v>
      </c>
      <c r="H151" s="24">
        <v>1200</v>
      </c>
      <c r="I151" s="24">
        <f t="shared" si="6"/>
        <v>1428</v>
      </c>
      <c r="J151" s="24" t="s">
        <v>962</v>
      </c>
      <c r="K151" s="39" t="s">
        <v>954</v>
      </c>
      <c r="L151" s="39" t="s">
        <v>956</v>
      </c>
    </row>
    <row r="152" spans="1:12" s="9" customFormat="1" ht="24" x14ac:dyDescent="0.15">
      <c r="A152" s="25" t="s">
        <v>620</v>
      </c>
      <c r="B152" s="23" t="s">
        <v>603</v>
      </c>
      <c r="C152" s="24" t="s">
        <v>610</v>
      </c>
      <c r="D152" s="23" t="s">
        <v>329</v>
      </c>
      <c r="E152" s="24" t="s">
        <v>669</v>
      </c>
      <c r="F152" s="24" t="s">
        <v>670</v>
      </c>
      <c r="G152" s="24" t="s">
        <v>552</v>
      </c>
      <c r="H152" s="24">
        <v>2150</v>
      </c>
      <c r="I152" s="24">
        <f t="shared" si="6"/>
        <v>2558.5</v>
      </c>
      <c r="J152" s="24" t="s">
        <v>962</v>
      </c>
      <c r="K152" s="39" t="s">
        <v>954</v>
      </c>
      <c r="L152" s="39" t="s">
        <v>956</v>
      </c>
    </row>
    <row r="153" spans="1:12" s="9" customFormat="1" ht="24" x14ac:dyDescent="0.15">
      <c r="A153" s="25" t="s">
        <v>441</v>
      </c>
      <c r="B153" s="23" t="s">
        <v>603</v>
      </c>
      <c r="C153" s="24" t="s">
        <v>611</v>
      </c>
      <c r="D153" s="23" t="s">
        <v>329</v>
      </c>
      <c r="E153" s="24" t="s">
        <v>671</v>
      </c>
      <c r="F153" s="24" t="s">
        <v>672</v>
      </c>
      <c r="G153" s="24" t="s">
        <v>940</v>
      </c>
      <c r="H153" s="24">
        <v>0</v>
      </c>
      <c r="I153" s="24">
        <f t="shared" si="6"/>
        <v>0</v>
      </c>
      <c r="J153" s="24" t="s">
        <v>962</v>
      </c>
      <c r="K153" s="39" t="s">
        <v>954</v>
      </c>
      <c r="L153" s="39" t="s">
        <v>956</v>
      </c>
    </row>
    <row r="154" spans="1:12" s="21" customFormat="1" ht="24" x14ac:dyDescent="0.15">
      <c r="A154" s="30" t="s">
        <v>621</v>
      </c>
      <c r="B154" s="32" t="s">
        <v>9</v>
      </c>
      <c r="C154" s="19" t="s">
        <v>939</v>
      </c>
      <c r="D154" s="32" t="s">
        <v>329</v>
      </c>
      <c r="E154" s="19" t="s">
        <v>673</v>
      </c>
      <c r="F154" s="19" t="s">
        <v>674</v>
      </c>
      <c r="G154" s="19" t="s">
        <v>552</v>
      </c>
      <c r="H154" s="19">
        <v>4500</v>
      </c>
      <c r="I154" s="19">
        <f t="shared" si="6"/>
        <v>5355</v>
      </c>
      <c r="J154" s="19" t="s">
        <v>962</v>
      </c>
      <c r="K154" s="41" t="s">
        <v>954</v>
      </c>
      <c r="L154" s="41" t="s">
        <v>956</v>
      </c>
    </row>
    <row r="155" spans="1:12" s="21" customFormat="1" ht="24" x14ac:dyDescent="0.15">
      <c r="A155" s="30" t="s">
        <v>622</v>
      </c>
      <c r="B155" s="32" t="s">
        <v>9</v>
      </c>
      <c r="C155" s="19" t="s">
        <v>867</v>
      </c>
      <c r="D155" s="32" t="s">
        <v>329</v>
      </c>
      <c r="E155" s="19" t="s">
        <v>675</v>
      </c>
      <c r="F155" s="19" t="s">
        <v>676</v>
      </c>
      <c r="G155" s="19" t="s">
        <v>552</v>
      </c>
      <c r="H155" s="19">
        <v>28500</v>
      </c>
      <c r="I155" s="19">
        <f>H155*1.19</f>
        <v>33915</v>
      </c>
      <c r="J155" s="19" t="s">
        <v>962</v>
      </c>
      <c r="K155" s="41" t="s">
        <v>954</v>
      </c>
      <c r="L155" s="41" t="s">
        <v>956</v>
      </c>
    </row>
    <row r="156" spans="1:12" s="21" customFormat="1" ht="12" x14ac:dyDescent="0.15">
      <c r="A156" s="30" t="s">
        <v>769</v>
      </c>
      <c r="B156" s="32" t="s">
        <v>9</v>
      </c>
      <c r="C156" s="19" t="s">
        <v>609</v>
      </c>
      <c r="D156" s="32" t="s">
        <v>329</v>
      </c>
      <c r="E156" s="19" t="s">
        <v>677</v>
      </c>
      <c r="F156" s="19" t="s">
        <v>678</v>
      </c>
      <c r="G156" s="19" t="s">
        <v>552</v>
      </c>
      <c r="H156" s="19">
        <v>35000</v>
      </c>
      <c r="I156" s="19">
        <f t="shared" si="6"/>
        <v>41650</v>
      </c>
      <c r="J156" s="19" t="s">
        <v>962</v>
      </c>
      <c r="K156" s="41" t="s">
        <v>954</v>
      </c>
      <c r="L156" s="41" t="s">
        <v>955</v>
      </c>
    </row>
    <row r="157" spans="1:12" s="9" customFormat="1" ht="24" x14ac:dyDescent="0.15">
      <c r="A157" s="25" t="s">
        <v>448</v>
      </c>
      <c r="B157" s="23" t="s">
        <v>36</v>
      </c>
      <c r="C157" s="24" t="s">
        <v>589</v>
      </c>
      <c r="D157" s="23" t="s">
        <v>329</v>
      </c>
      <c r="E157" s="24" t="s">
        <v>679</v>
      </c>
      <c r="F157" s="24" t="s">
        <v>680</v>
      </c>
      <c r="G157" s="24" t="s">
        <v>552</v>
      </c>
      <c r="H157" s="24">
        <v>1550</v>
      </c>
      <c r="I157" s="24">
        <f t="shared" si="6"/>
        <v>1844.5</v>
      </c>
      <c r="J157" s="24" t="s">
        <v>962</v>
      </c>
      <c r="K157" s="39" t="s">
        <v>954</v>
      </c>
      <c r="L157" s="39" t="s">
        <v>955</v>
      </c>
    </row>
    <row r="158" spans="1:12" s="13" customFormat="1" ht="12" x14ac:dyDescent="0.15">
      <c r="A158" s="25" t="s">
        <v>452</v>
      </c>
      <c r="B158" s="23" t="s">
        <v>9</v>
      </c>
      <c r="C158" s="24" t="s">
        <v>951</v>
      </c>
      <c r="D158" s="23" t="s">
        <v>329</v>
      </c>
      <c r="E158" s="24" t="s">
        <v>681</v>
      </c>
      <c r="F158" s="24" t="s">
        <v>682</v>
      </c>
      <c r="G158" s="24" t="s">
        <v>552</v>
      </c>
      <c r="H158" s="19">
        <v>2150</v>
      </c>
      <c r="I158" s="24">
        <f t="shared" ref="I158:I169" si="7">H158*1.19</f>
        <v>2558.5</v>
      </c>
      <c r="J158" s="24" t="s">
        <v>962</v>
      </c>
      <c r="K158" s="39" t="s">
        <v>954</v>
      </c>
      <c r="L158" s="39" t="s">
        <v>955</v>
      </c>
    </row>
    <row r="159" spans="1:12" s="18" customFormat="1" ht="24" x14ac:dyDescent="0.15">
      <c r="A159" s="30" t="s">
        <v>623</v>
      </c>
      <c r="B159" s="32" t="s">
        <v>9</v>
      </c>
      <c r="C159" s="19" t="s">
        <v>917</v>
      </c>
      <c r="D159" s="32" t="s">
        <v>329</v>
      </c>
      <c r="E159" s="19" t="s">
        <v>683</v>
      </c>
      <c r="F159" s="19" t="s">
        <v>684</v>
      </c>
      <c r="G159" s="19" t="s">
        <v>552</v>
      </c>
      <c r="H159" s="19">
        <v>5000</v>
      </c>
      <c r="I159" s="19">
        <f t="shared" si="7"/>
        <v>5950</v>
      </c>
      <c r="J159" s="19" t="s">
        <v>962</v>
      </c>
      <c r="K159" s="41" t="s">
        <v>954</v>
      </c>
      <c r="L159" s="41" t="s">
        <v>955</v>
      </c>
    </row>
    <row r="160" spans="1:12" s="21" customFormat="1" ht="24" x14ac:dyDescent="0.15">
      <c r="A160" s="30" t="s">
        <v>456</v>
      </c>
      <c r="B160" s="32" t="s">
        <v>9</v>
      </c>
      <c r="C160" s="19" t="s">
        <v>604</v>
      </c>
      <c r="D160" s="32" t="s">
        <v>329</v>
      </c>
      <c r="E160" s="19" t="s">
        <v>685</v>
      </c>
      <c r="F160" s="19" t="s">
        <v>686</v>
      </c>
      <c r="G160" s="19" t="s">
        <v>552</v>
      </c>
      <c r="H160" s="19">
        <v>5000</v>
      </c>
      <c r="I160" s="19">
        <f t="shared" si="7"/>
        <v>5950</v>
      </c>
      <c r="J160" s="19" t="s">
        <v>962</v>
      </c>
      <c r="K160" s="41" t="s">
        <v>954</v>
      </c>
      <c r="L160" s="41" t="s">
        <v>955</v>
      </c>
    </row>
    <row r="161" spans="1:12" s="13" customFormat="1" ht="60" x14ac:dyDescent="0.15">
      <c r="A161" s="25" t="s">
        <v>457</v>
      </c>
      <c r="B161" s="23" t="s">
        <v>738</v>
      </c>
      <c r="C161" s="24" t="s">
        <v>802</v>
      </c>
      <c r="D161" s="23" t="s">
        <v>329</v>
      </c>
      <c r="E161" s="24" t="s">
        <v>764</v>
      </c>
      <c r="F161" s="24" t="s">
        <v>779</v>
      </c>
      <c r="G161" s="24" t="s">
        <v>552</v>
      </c>
      <c r="H161" s="24">
        <v>500</v>
      </c>
      <c r="I161" s="24">
        <f t="shared" si="7"/>
        <v>595</v>
      </c>
      <c r="J161" s="24" t="s">
        <v>962</v>
      </c>
      <c r="K161" s="39" t="s">
        <v>954</v>
      </c>
      <c r="L161" s="39" t="s">
        <v>956</v>
      </c>
    </row>
    <row r="162" spans="1:12" s="18" customFormat="1" ht="24" x14ac:dyDescent="0.15">
      <c r="A162" s="30" t="s">
        <v>461</v>
      </c>
      <c r="B162" s="32" t="s">
        <v>9</v>
      </c>
      <c r="C162" s="19" t="s">
        <v>902</v>
      </c>
      <c r="D162" s="32" t="s">
        <v>329</v>
      </c>
      <c r="E162" s="19" t="s">
        <v>451</v>
      </c>
      <c r="F162" s="19" t="s">
        <v>449</v>
      </c>
      <c r="G162" s="19" t="s">
        <v>552</v>
      </c>
      <c r="H162" s="19">
        <v>21000</v>
      </c>
      <c r="I162" s="19">
        <f t="shared" si="7"/>
        <v>24990</v>
      </c>
      <c r="J162" s="19" t="s">
        <v>962</v>
      </c>
      <c r="K162" s="41" t="s">
        <v>954</v>
      </c>
      <c r="L162" s="41" t="s">
        <v>956</v>
      </c>
    </row>
    <row r="163" spans="1:12" s="9" customFormat="1" ht="12" x14ac:dyDescent="0.15">
      <c r="A163" s="25" t="s">
        <v>829</v>
      </c>
      <c r="B163" s="23" t="s">
        <v>9</v>
      </c>
      <c r="C163" s="24" t="s">
        <v>830</v>
      </c>
      <c r="D163" s="23" t="s">
        <v>329</v>
      </c>
      <c r="E163" s="24" t="s">
        <v>831</v>
      </c>
      <c r="F163" s="24" t="s">
        <v>832</v>
      </c>
      <c r="G163" s="24" t="s">
        <v>833</v>
      </c>
      <c r="H163" s="24">
        <v>4200</v>
      </c>
      <c r="I163" s="24">
        <f t="shared" si="7"/>
        <v>4998</v>
      </c>
      <c r="J163" s="24" t="s">
        <v>962</v>
      </c>
      <c r="K163" s="39" t="s">
        <v>954</v>
      </c>
      <c r="L163" s="39" t="s">
        <v>955</v>
      </c>
    </row>
    <row r="164" spans="1:12" s="9" customFormat="1" ht="24" x14ac:dyDescent="0.15">
      <c r="A164" s="25" t="s">
        <v>841</v>
      </c>
      <c r="B164" s="23" t="s">
        <v>9</v>
      </c>
      <c r="C164" s="24" t="s">
        <v>842</v>
      </c>
      <c r="D164" s="23" t="s">
        <v>329</v>
      </c>
      <c r="E164" s="24" t="s">
        <v>843</v>
      </c>
      <c r="F164" s="24" t="s">
        <v>844</v>
      </c>
      <c r="G164" s="24" t="s">
        <v>833</v>
      </c>
      <c r="H164" s="24">
        <v>1000</v>
      </c>
      <c r="I164" s="24">
        <f t="shared" si="7"/>
        <v>1190</v>
      </c>
      <c r="J164" s="24" t="s">
        <v>962</v>
      </c>
      <c r="K164" s="39" t="s">
        <v>972</v>
      </c>
      <c r="L164" s="39" t="s">
        <v>956</v>
      </c>
    </row>
    <row r="165" spans="1:12" s="21" customFormat="1" ht="24" x14ac:dyDescent="0.15">
      <c r="A165" s="30" t="s">
        <v>903</v>
      </c>
      <c r="B165" s="32" t="s">
        <v>9</v>
      </c>
      <c r="C165" s="19" t="s">
        <v>782</v>
      </c>
      <c r="D165" s="32" t="s">
        <v>329</v>
      </c>
      <c r="E165" s="19" t="s">
        <v>436</v>
      </c>
      <c r="F165" s="19" t="s">
        <v>437</v>
      </c>
      <c r="G165" s="19" t="s">
        <v>552</v>
      </c>
      <c r="H165" s="19">
        <v>4500</v>
      </c>
      <c r="I165" s="19">
        <f t="shared" si="7"/>
        <v>5355</v>
      </c>
      <c r="J165" s="19" t="s">
        <v>964</v>
      </c>
      <c r="K165" s="41" t="s">
        <v>973</v>
      </c>
      <c r="L165" s="41" t="s">
        <v>956</v>
      </c>
    </row>
    <row r="166" spans="1:12" s="21" customFormat="1" ht="60" x14ac:dyDescent="0.15">
      <c r="A166" s="30" t="s">
        <v>905</v>
      </c>
      <c r="B166" s="32" t="s">
        <v>440</v>
      </c>
      <c r="C166" s="19" t="s">
        <v>974</v>
      </c>
      <c r="D166" s="32" t="s">
        <v>329</v>
      </c>
      <c r="E166" s="19" t="s">
        <v>764</v>
      </c>
      <c r="F166" s="19" t="s">
        <v>779</v>
      </c>
      <c r="G166" s="19" t="s">
        <v>552</v>
      </c>
      <c r="H166" s="19">
        <v>1500</v>
      </c>
      <c r="I166" s="19">
        <f t="shared" si="7"/>
        <v>1785</v>
      </c>
      <c r="J166" s="19" t="s">
        <v>964</v>
      </c>
      <c r="K166" s="41" t="s">
        <v>967</v>
      </c>
      <c r="L166" s="41" t="s">
        <v>956</v>
      </c>
    </row>
    <row r="167" spans="1:12" s="21" customFormat="1" ht="24" x14ac:dyDescent="0.15">
      <c r="A167" s="30" t="s">
        <v>906</v>
      </c>
      <c r="B167" s="32" t="s">
        <v>9</v>
      </c>
      <c r="C167" s="19" t="s">
        <v>945</v>
      </c>
      <c r="D167" s="32" t="s">
        <v>329</v>
      </c>
      <c r="E167" s="19" t="s">
        <v>442</v>
      </c>
      <c r="F167" s="19" t="s">
        <v>443</v>
      </c>
      <c r="G167" s="19" t="s">
        <v>552</v>
      </c>
      <c r="H167" s="19">
        <v>3000</v>
      </c>
      <c r="I167" s="19">
        <f t="shared" si="7"/>
        <v>3570</v>
      </c>
      <c r="J167" s="19" t="s">
        <v>964</v>
      </c>
      <c r="K167" s="41" t="s">
        <v>967</v>
      </c>
      <c r="L167" s="41" t="s">
        <v>955</v>
      </c>
    </row>
    <row r="168" spans="1:12" s="21" customFormat="1" ht="60" x14ac:dyDescent="0.15">
      <c r="A168" s="30" t="s">
        <v>915</v>
      </c>
      <c r="B168" s="32" t="s">
        <v>936</v>
      </c>
      <c r="C168" s="19" t="s">
        <v>767</v>
      </c>
      <c r="D168" s="32" t="s">
        <v>329</v>
      </c>
      <c r="E168" s="19" t="s">
        <v>764</v>
      </c>
      <c r="F168" s="19" t="s">
        <v>779</v>
      </c>
      <c r="G168" s="19" t="s">
        <v>552</v>
      </c>
      <c r="H168" s="19">
        <v>5000</v>
      </c>
      <c r="I168" s="19">
        <f t="shared" si="7"/>
        <v>5950</v>
      </c>
      <c r="J168" s="19" t="s">
        <v>964</v>
      </c>
      <c r="K168" s="41" t="s">
        <v>967</v>
      </c>
      <c r="L168" s="41" t="s">
        <v>956</v>
      </c>
    </row>
    <row r="169" spans="1:12" s="21" customFormat="1" ht="60" x14ac:dyDescent="0.15">
      <c r="A169" s="30" t="s">
        <v>916</v>
      </c>
      <c r="B169" s="32" t="s">
        <v>31</v>
      </c>
      <c r="C169" s="19" t="s">
        <v>975</v>
      </c>
      <c r="D169" s="32" t="s">
        <v>329</v>
      </c>
      <c r="E169" s="19" t="s">
        <v>764</v>
      </c>
      <c r="F169" s="19" t="s">
        <v>779</v>
      </c>
      <c r="G169" s="19" t="s">
        <v>552</v>
      </c>
      <c r="H169" s="19">
        <v>9000</v>
      </c>
      <c r="I169" s="19">
        <f t="shared" si="7"/>
        <v>10710</v>
      </c>
      <c r="J169" s="19" t="s">
        <v>964</v>
      </c>
      <c r="K169" s="41" t="s">
        <v>967</v>
      </c>
      <c r="L169" s="41" t="s">
        <v>956</v>
      </c>
    </row>
    <row r="170" spans="1:12" s="9" customFormat="1" ht="19.5" customHeight="1" x14ac:dyDescent="0.15">
      <c r="A170" s="25"/>
      <c r="B170" s="47" t="s">
        <v>329</v>
      </c>
      <c r="C170" s="47"/>
      <c r="D170" s="47" t="s">
        <v>508</v>
      </c>
      <c r="E170" s="47"/>
      <c r="F170" s="47"/>
      <c r="G170" s="47"/>
      <c r="H170" s="27">
        <f>SUM(H142:H169)</f>
        <v>273550</v>
      </c>
      <c r="I170" s="29">
        <f>SUM(I142:I169)</f>
        <v>325524.5</v>
      </c>
      <c r="J170" s="29"/>
      <c r="K170" s="39"/>
      <c r="L170" s="39"/>
    </row>
    <row r="171" spans="1:12" s="21" customFormat="1" ht="24" x14ac:dyDescent="0.15">
      <c r="A171" s="30" t="s">
        <v>624</v>
      </c>
      <c r="B171" s="32" t="s">
        <v>9</v>
      </c>
      <c r="C171" s="19" t="s">
        <v>350</v>
      </c>
      <c r="D171" s="32" t="s">
        <v>348</v>
      </c>
      <c r="E171" s="19" t="s">
        <v>351</v>
      </c>
      <c r="F171" s="19" t="s">
        <v>352</v>
      </c>
      <c r="G171" s="19" t="s">
        <v>552</v>
      </c>
      <c r="H171" s="19">
        <v>25200</v>
      </c>
      <c r="I171" s="19">
        <f>H171*1.19</f>
        <v>29988</v>
      </c>
      <c r="J171" s="19" t="s">
        <v>961</v>
      </c>
      <c r="K171" s="41" t="s">
        <v>954</v>
      </c>
      <c r="L171" s="41" t="s">
        <v>956</v>
      </c>
    </row>
    <row r="172" spans="1:12" s="21" customFormat="1" ht="48" x14ac:dyDescent="0.15">
      <c r="A172" s="30" t="s">
        <v>864</v>
      </c>
      <c r="B172" s="32" t="s">
        <v>9</v>
      </c>
      <c r="C172" s="19" t="s">
        <v>865</v>
      </c>
      <c r="D172" s="32" t="s">
        <v>348</v>
      </c>
      <c r="E172" s="19" t="s">
        <v>863</v>
      </c>
      <c r="F172" s="19" t="s">
        <v>866</v>
      </c>
      <c r="G172" s="19" t="s">
        <v>100</v>
      </c>
      <c r="H172" s="19">
        <v>55045</v>
      </c>
      <c r="I172" s="19">
        <f>H172*1.09</f>
        <v>59999.05</v>
      </c>
      <c r="J172" s="19" t="s">
        <v>961</v>
      </c>
      <c r="K172" s="41" t="s">
        <v>954</v>
      </c>
      <c r="L172" s="41" t="s">
        <v>956</v>
      </c>
    </row>
    <row r="173" spans="1:12" s="9" customFormat="1" ht="18" customHeight="1" x14ac:dyDescent="0.15">
      <c r="A173" s="26"/>
      <c r="B173" s="51" t="s">
        <v>348</v>
      </c>
      <c r="C173" s="52"/>
      <c r="D173" s="51" t="s">
        <v>509</v>
      </c>
      <c r="E173" s="53"/>
      <c r="F173" s="53"/>
      <c r="G173" s="52"/>
      <c r="H173" s="27">
        <f>SUM(H171:H172)</f>
        <v>80245</v>
      </c>
      <c r="I173" s="27">
        <f>SUM(I171:I172)</f>
        <v>89987.05</v>
      </c>
      <c r="J173" s="27"/>
      <c r="K173" s="39"/>
      <c r="L173" s="39"/>
    </row>
    <row r="174" spans="1:12" s="9" customFormat="1" ht="24" x14ac:dyDescent="0.15">
      <c r="A174" s="25" t="s">
        <v>465</v>
      </c>
      <c r="B174" s="23" t="s">
        <v>9</v>
      </c>
      <c r="C174" s="24" t="s">
        <v>354</v>
      </c>
      <c r="D174" s="23" t="s">
        <v>355</v>
      </c>
      <c r="E174" s="24" t="s">
        <v>356</v>
      </c>
      <c r="F174" s="24" t="s">
        <v>357</v>
      </c>
      <c r="G174" s="24" t="s">
        <v>805</v>
      </c>
      <c r="H174" s="19">
        <v>400000</v>
      </c>
      <c r="I174" s="19">
        <f>H174</f>
        <v>400000</v>
      </c>
      <c r="J174" s="19" t="s">
        <v>960</v>
      </c>
      <c r="K174" s="39" t="s">
        <v>954</v>
      </c>
      <c r="L174" s="39" t="s">
        <v>955</v>
      </c>
    </row>
    <row r="175" spans="1:12" s="9" customFormat="1" ht="36" x14ac:dyDescent="0.15">
      <c r="A175" s="25" t="s">
        <v>625</v>
      </c>
      <c r="B175" s="23" t="s">
        <v>9</v>
      </c>
      <c r="C175" s="24" t="s">
        <v>580</v>
      </c>
      <c r="D175" s="23" t="s">
        <v>355</v>
      </c>
      <c r="E175" s="19" t="s">
        <v>806</v>
      </c>
      <c r="F175" s="19" t="s">
        <v>806</v>
      </c>
      <c r="G175" s="24" t="s">
        <v>575</v>
      </c>
      <c r="H175" s="19">
        <v>50000</v>
      </c>
      <c r="I175" s="19">
        <v>50000</v>
      </c>
      <c r="J175" s="19" t="s">
        <v>960</v>
      </c>
      <c r="K175" s="39" t="s">
        <v>954</v>
      </c>
      <c r="L175" s="39" t="s">
        <v>955</v>
      </c>
    </row>
    <row r="176" spans="1:12" s="9" customFormat="1" ht="24" x14ac:dyDescent="0.15">
      <c r="A176" s="25" t="s">
        <v>466</v>
      </c>
      <c r="B176" s="23" t="s">
        <v>9</v>
      </c>
      <c r="C176" s="24" t="s">
        <v>359</v>
      </c>
      <c r="D176" s="23" t="s">
        <v>355</v>
      </c>
      <c r="E176" s="24" t="s">
        <v>360</v>
      </c>
      <c r="F176" s="24" t="s">
        <v>361</v>
      </c>
      <c r="G176" s="24" t="s">
        <v>552</v>
      </c>
      <c r="H176" s="24">
        <v>10000</v>
      </c>
      <c r="I176" s="24">
        <f>H176</f>
        <v>10000</v>
      </c>
      <c r="J176" s="24" t="s">
        <v>960</v>
      </c>
      <c r="K176" s="39" t="s">
        <v>954</v>
      </c>
      <c r="L176" s="39" t="s">
        <v>955</v>
      </c>
    </row>
    <row r="177" spans="1:12" s="9" customFormat="1" ht="22.5" customHeight="1" x14ac:dyDescent="0.15">
      <c r="A177" s="26"/>
      <c r="B177" s="51" t="s">
        <v>355</v>
      </c>
      <c r="C177" s="52"/>
      <c r="D177" s="51" t="s">
        <v>510</v>
      </c>
      <c r="E177" s="53"/>
      <c r="F177" s="53"/>
      <c r="G177" s="52"/>
      <c r="H177" s="27">
        <f>SUM(H174:H176)</f>
        <v>460000</v>
      </c>
      <c r="I177" s="27">
        <f>SUM(I174:I176)</f>
        <v>460000</v>
      </c>
      <c r="J177" s="27"/>
      <c r="K177" s="39"/>
      <c r="L177" s="39"/>
    </row>
    <row r="178" spans="1:12" s="9" customFormat="1" ht="12" x14ac:dyDescent="0.15">
      <c r="A178" s="25" t="s">
        <v>626</v>
      </c>
      <c r="B178" s="23" t="s">
        <v>526</v>
      </c>
      <c r="C178" s="23" t="s">
        <v>785</v>
      </c>
      <c r="D178" s="23" t="s">
        <v>786</v>
      </c>
      <c r="E178" s="23" t="s">
        <v>795</v>
      </c>
      <c r="F178" s="23" t="s">
        <v>796</v>
      </c>
      <c r="G178" s="23" t="s">
        <v>552</v>
      </c>
      <c r="H178" s="24">
        <v>12600</v>
      </c>
      <c r="I178" s="24">
        <f>H178*1.19</f>
        <v>14994</v>
      </c>
      <c r="J178" s="24" t="s">
        <v>962</v>
      </c>
      <c r="K178" s="39" t="s">
        <v>954</v>
      </c>
      <c r="L178" s="39" t="s">
        <v>955</v>
      </c>
    </row>
    <row r="179" spans="1:12" s="9" customFormat="1" ht="22.5" customHeight="1" x14ac:dyDescent="0.15">
      <c r="A179" s="26"/>
      <c r="B179" s="51" t="s">
        <v>786</v>
      </c>
      <c r="C179" s="52"/>
      <c r="D179" s="51" t="s">
        <v>787</v>
      </c>
      <c r="E179" s="53"/>
      <c r="F179" s="53"/>
      <c r="G179" s="52"/>
      <c r="H179" s="27">
        <f>SUM(H178)</f>
        <v>12600</v>
      </c>
      <c r="I179" s="27">
        <f>SUM(I178)</f>
        <v>14994</v>
      </c>
      <c r="J179" s="27"/>
      <c r="K179" s="39"/>
      <c r="L179" s="39"/>
    </row>
    <row r="180" spans="1:12" s="9" customFormat="1" ht="36" x14ac:dyDescent="0.15">
      <c r="A180" s="25" t="s">
        <v>627</v>
      </c>
      <c r="B180" s="23" t="s">
        <v>202</v>
      </c>
      <c r="C180" s="24" t="s">
        <v>363</v>
      </c>
      <c r="D180" s="23" t="s">
        <v>364</v>
      </c>
      <c r="E180" s="24" t="s">
        <v>365</v>
      </c>
      <c r="F180" s="24" t="s">
        <v>366</v>
      </c>
      <c r="G180" s="24" t="s">
        <v>552</v>
      </c>
      <c r="H180" s="19">
        <v>70000</v>
      </c>
      <c r="I180" s="19">
        <f>H180*1.19</f>
        <v>83300</v>
      </c>
      <c r="J180" s="19" t="s">
        <v>962</v>
      </c>
      <c r="K180" s="39" t="s">
        <v>954</v>
      </c>
      <c r="L180" s="39" t="s">
        <v>956</v>
      </c>
    </row>
    <row r="181" spans="1:12" s="9" customFormat="1" ht="24" x14ac:dyDescent="0.15">
      <c r="A181" s="25" t="s">
        <v>469</v>
      </c>
      <c r="B181" s="23" t="s">
        <v>9</v>
      </c>
      <c r="C181" s="24" t="s">
        <v>820</v>
      </c>
      <c r="D181" s="23" t="s">
        <v>364</v>
      </c>
      <c r="E181" s="24" t="s">
        <v>277</v>
      </c>
      <c r="F181" s="24" t="s">
        <v>278</v>
      </c>
      <c r="G181" s="24" t="s">
        <v>552</v>
      </c>
      <c r="H181" s="19">
        <v>500</v>
      </c>
      <c r="I181" s="19">
        <f>H181*1.19</f>
        <v>595</v>
      </c>
      <c r="J181" s="19" t="s">
        <v>962</v>
      </c>
      <c r="K181" s="39" t="s">
        <v>954</v>
      </c>
      <c r="L181" s="39" t="s">
        <v>955</v>
      </c>
    </row>
    <row r="182" spans="1:12" s="9" customFormat="1" ht="24" x14ac:dyDescent="0.15">
      <c r="A182" s="25" t="s">
        <v>628</v>
      </c>
      <c r="B182" s="23" t="s">
        <v>578</v>
      </c>
      <c r="C182" s="24" t="s">
        <v>576</v>
      </c>
      <c r="D182" s="23" t="s">
        <v>364</v>
      </c>
      <c r="E182" s="24" t="s">
        <v>368</v>
      </c>
      <c r="F182" s="24" t="s">
        <v>369</v>
      </c>
      <c r="G182" s="24" t="s">
        <v>552</v>
      </c>
      <c r="H182" s="19">
        <v>3000</v>
      </c>
      <c r="I182" s="19">
        <f>H182*1.19</f>
        <v>3570</v>
      </c>
      <c r="J182" s="19" t="s">
        <v>962</v>
      </c>
      <c r="K182" s="39" t="s">
        <v>954</v>
      </c>
      <c r="L182" s="39" t="s">
        <v>955</v>
      </c>
    </row>
    <row r="183" spans="1:12" s="9" customFormat="1" ht="72" x14ac:dyDescent="0.15">
      <c r="A183" s="25" t="s">
        <v>629</v>
      </c>
      <c r="B183" s="23" t="s">
        <v>578</v>
      </c>
      <c r="C183" s="24" t="s">
        <v>371</v>
      </c>
      <c r="D183" s="23" t="s">
        <v>364</v>
      </c>
      <c r="E183" s="24" t="s">
        <v>372</v>
      </c>
      <c r="F183" s="24" t="s">
        <v>373</v>
      </c>
      <c r="G183" s="24" t="s">
        <v>552</v>
      </c>
      <c r="H183" s="19">
        <v>18000</v>
      </c>
      <c r="I183" s="19">
        <f>H183*1.19</f>
        <v>21420</v>
      </c>
      <c r="J183" s="19" t="s">
        <v>962</v>
      </c>
      <c r="K183" s="39" t="s">
        <v>954</v>
      </c>
      <c r="L183" s="39" t="s">
        <v>955</v>
      </c>
    </row>
    <row r="184" spans="1:12" s="9" customFormat="1" ht="24" x14ac:dyDescent="0.15">
      <c r="A184" s="25" t="s">
        <v>630</v>
      </c>
      <c r="B184" s="23" t="s">
        <v>202</v>
      </c>
      <c r="C184" s="24" t="s">
        <v>577</v>
      </c>
      <c r="D184" s="23" t="s">
        <v>364</v>
      </c>
      <c r="E184" s="24" t="s">
        <v>372</v>
      </c>
      <c r="F184" s="24" t="s">
        <v>373</v>
      </c>
      <c r="G184" s="24" t="s">
        <v>552</v>
      </c>
      <c r="H184" s="19">
        <v>20000</v>
      </c>
      <c r="I184" s="19">
        <v>20000</v>
      </c>
      <c r="J184" s="19" t="s">
        <v>962</v>
      </c>
      <c r="K184" s="39" t="s">
        <v>954</v>
      </c>
      <c r="L184" s="39" t="s">
        <v>956</v>
      </c>
    </row>
    <row r="185" spans="1:12" s="9" customFormat="1" ht="24" x14ac:dyDescent="0.15">
      <c r="A185" s="25" t="s">
        <v>631</v>
      </c>
      <c r="B185" s="23" t="s">
        <v>852</v>
      </c>
      <c r="C185" s="24" t="s">
        <v>851</v>
      </c>
      <c r="D185" s="23" t="s">
        <v>364</v>
      </c>
      <c r="E185" s="24" t="s">
        <v>978</v>
      </c>
      <c r="F185" s="24" t="s">
        <v>979</v>
      </c>
      <c r="G185" s="24" t="s">
        <v>552</v>
      </c>
      <c r="H185" s="24">
        <v>27000</v>
      </c>
      <c r="I185" s="24">
        <v>27000</v>
      </c>
      <c r="J185" s="24" t="s">
        <v>962</v>
      </c>
      <c r="K185" s="39" t="s">
        <v>954</v>
      </c>
      <c r="L185" s="39" t="s">
        <v>955</v>
      </c>
    </row>
    <row r="186" spans="1:12" s="9" customFormat="1" ht="24" x14ac:dyDescent="0.15">
      <c r="A186" s="25" t="s">
        <v>472</v>
      </c>
      <c r="B186" s="23" t="s">
        <v>202</v>
      </c>
      <c r="C186" s="24" t="s">
        <v>565</v>
      </c>
      <c r="D186" s="23" t="s">
        <v>364</v>
      </c>
      <c r="E186" s="24" t="s">
        <v>372</v>
      </c>
      <c r="F186" s="24" t="s">
        <v>373</v>
      </c>
      <c r="G186" s="24" t="s">
        <v>552</v>
      </c>
      <c r="H186" s="24">
        <v>10000</v>
      </c>
      <c r="I186" s="24">
        <v>10000</v>
      </c>
      <c r="J186" s="24" t="s">
        <v>962</v>
      </c>
      <c r="K186" s="39" t="s">
        <v>954</v>
      </c>
      <c r="L186" s="39" t="s">
        <v>955</v>
      </c>
    </row>
    <row r="187" spans="1:12" s="12" customFormat="1" ht="36" x14ac:dyDescent="0.2">
      <c r="A187" s="25" t="s">
        <v>476</v>
      </c>
      <c r="B187" s="23" t="s">
        <v>526</v>
      </c>
      <c r="C187" s="19" t="s">
        <v>803</v>
      </c>
      <c r="D187" s="23" t="s">
        <v>364</v>
      </c>
      <c r="E187" s="19" t="s">
        <v>689</v>
      </c>
      <c r="F187" s="19" t="s">
        <v>690</v>
      </c>
      <c r="G187" s="24" t="s">
        <v>552</v>
      </c>
      <c r="H187" s="19">
        <v>33750</v>
      </c>
      <c r="I187" s="24">
        <v>33750</v>
      </c>
      <c r="J187" s="24" t="s">
        <v>962</v>
      </c>
      <c r="K187" s="39" t="s">
        <v>954</v>
      </c>
      <c r="L187" s="39" t="s">
        <v>955</v>
      </c>
    </row>
    <row r="188" spans="1:12" s="9" customFormat="1" ht="48" x14ac:dyDescent="0.15">
      <c r="A188" s="25" t="s">
        <v>479</v>
      </c>
      <c r="B188" s="23" t="s">
        <v>9</v>
      </c>
      <c r="C188" s="24" t="s">
        <v>717</v>
      </c>
      <c r="D188" s="23" t="s">
        <v>364</v>
      </c>
      <c r="E188" s="19" t="s">
        <v>693</v>
      </c>
      <c r="F188" s="19" t="s">
        <v>694</v>
      </c>
      <c r="G188" s="24" t="s">
        <v>174</v>
      </c>
      <c r="H188" s="24">
        <v>260000</v>
      </c>
      <c r="I188" s="24">
        <f>H188*1.19</f>
        <v>309400</v>
      </c>
      <c r="J188" s="24" t="s">
        <v>962</v>
      </c>
      <c r="K188" s="39" t="s">
        <v>954</v>
      </c>
      <c r="L188" s="39" t="s">
        <v>955</v>
      </c>
    </row>
    <row r="189" spans="1:12" s="9" customFormat="1" ht="36" x14ac:dyDescent="0.15">
      <c r="A189" s="25" t="s">
        <v>835</v>
      </c>
      <c r="B189" s="23" t="s">
        <v>9</v>
      </c>
      <c r="C189" s="24" t="s">
        <v>834</v>
      </c>
      <c r="D189" s="23" t="s">
        <v>364</v>
      </c>
      <c r="E189" s="19" t="s">
        <v>836</v>
      </c>
      <c r="F189" s="19" t="s">
        <v>837</v>
      </c>
      <c r="G189" s="24" t="s">
        <v>552</v>
      </c>
      <c r="H189" s="24">
        <v>40000</v>
      </c>
      <c r="I189" s="24">
        <f>H189*1.19</f>
        <v>47600</v>
      </c>
      <c r="J189" s="24" t="s">
        <v>963</v>
      </c>
      <c r="K189" s="39" t="s">
        <v>954</v>
      </c>
      <c r="L189" s="39" t="s">
        <v>955</v>
      </c>
    </row>
    <row r="190" spans="1:12" s="9" customFormat="1" ht="30" customHeight="1" x14ac:dyDescent="0.15">
      <c r="A190" s="25" t="s">
        <v>838</v>
      </c>
      <c r="B190" s="23" t="s">
        <v>31</v>
      </c>
      <c r="C190" s="24" t="s">
        <v>869</v>
      </c>
      <c r="D190" s="23" t="s">
        <v>364</v>
      </c>
      <c r="E190" s="19" t="s">
        <v>839</v>
      </c>
      <c r="F190" s="19" t="s">
        <v>840</v>
      </c>
      <c r="G190" s="24" t="s">
        <v>552</v>
      </c>
      <c r="H190" s="24">
        <v>20250</v>
      </c>
      <c r="I190" s="24">
        <f>H190</f>
        <v>20250</v>
      </c>
      <c r="J190" s="24" t="s">
        <v>963</v>
      </c>
      <c r="K190" s="39" t="s">
        <v>954</v>
      </c>
      <c r="L190" s="39" t="s">
        <v>955</v>
      </c>
    </row>
    <row r="191" spans="1:12" s="9" customFormat="1" ht="21" customHeight="1" x14ac:dyDescent="0.15">
      <c r="A191" s="25"/>
      <c r="B191" s="51" t="s">
        <v>364</v>
      </c>
      <c r="C191" s="52"/>
      <c r="D191" s="51" t="s">
        <v>512</v>
      </c>
      <c r="E191" s="53"/>
      <c r="F191" s="53"/>
      <c r="G191" s="52"/>
      <c r="H191" s="27">
        <f>SUM(H180:H190)</f>
        <v>502500</v>
      </c>
      <c r="I191" s="29">
        <f>SUM(I180:I190)</f>
        <v>576885</v>
      </c>
      <c r="J191" s="29"/>
      <c r="K191" s="39"/>
      <c r="L191" s="39"/>
    </row>
    <row r="192" spans="1:12" s="9" customFormat="1" ht="48" x14ac:dyDescent="0.15">
      <c r="A192" s="25" t="s">
        <v>482</v>
      </c>
      <c r="B192" s="23" t="s">
        <v>9</v>
      </c>
      <c r="C192" s="24" t="s">
        <v>375</v>
      </c>
      <c r="D192" s="23" t="s">
        <v>376</v>
      </c>
      <c r="E192" s="24" t="s">
        <v>377</v>
      </c>
      <c r="F192" s="24" t="s">
        <v>378</v>
      </c>
      <c r="G192" s="24" t="s">
        <v>100</v>
      </c>
      <c r="H192" s="19">
        <v>200000</v>
      </c>
      <c r="I192" s="19">
        <f>H192*1.19</f>
        <v>238000</v>
      </c>
      <c r="J192" s="19" t="s">
        <v>962</v>
      </c>
      <c r="K192" s="39" t="s">
        <v>954</v>
      </c>
      <c r="L192" s="39" t="s">
        <v>955</v>
      </c>
    </row>
    <row r="193" spans="1:12" s="9" customFormat="1" ht="19.5" customHeight="1" x14ac:dyDescent="0.15">
      <c r="A193" s="26"/>
      <c r="B193" s="51" t="s">
        <v>376</v>
      </c>
      <c r="C193" s="52"/>
      <c r="D193" s="51" t="s">
        <v>511</v>
      </c>
      <c r="E193" s="53"/>
      <c r="F193" s="53"/>
      <c r="G193" s="52"/>
      <c r="H193" s="29">
        <f>SUM(H192)</f>
        <v>200000</v>
      </c>
      <c r="I193" s="27">
        <f>SUM(I192)</f>
        <v>238000</v>
      </c>
      <c r="J193" s="27"/>
      <c r="K193" s="39"/>
      <c r="L193" s="39"/>
    </row>
    <row r="194" spans="1:12" s="9" customFormat="1" ht="72" x14ac:dyDescent="0.15">
      <c r="A194" s="25" t="s">
        <v>483</v>
      </c>
      <c r="B194" s="23" t="s">
        <v>36</v>
      </c>
      <c r="C194" s="24" t="s">
        <v>380</v>
      </c>
      <c r="D194" s="23" t="s">
        <v>381</v>
      </c>
      <c r="E194" s="24" t="s">
        <v>514</v>
      </c>
      <c r="F194" s="24" t="s">
        <v>513</v>
      </c>
      <c r="G194" s="24" t="s">
        <v>552</v>
      </c>
      <c r="H194" s="19">
        <v>3000</v>
      </c>
      <c r="I194" s="19">
        <f>H194*1.19</f>
        <v>3570</v>
      </c>
      <c r="J194" s="19" t="s">
        <v>960</v>
      </c>
      <c r="K194" s="39" t="s">
        <v>954</v>
      </c>
      <c r="L194" s="39" t="s">
        <v>955</v>
      </c>
    </row>
    <row r="195" spans="1:12" s="9" customFormat="1" ht="63" customHeight="1" x14ac:dyDescent="0.15">
      <c r="A195" s="25" t="s">
        <v>484</v>
      </c>
      <c r="B195" s="23" t="s">
        <v>9</v>
      </c>
      <c r="C195" s="24" t="s">
        <v>383</v>
      </c>
      <c r="D195" s="23" t="s">
        <v>381</v>
      </c>
      <c r="E195" s="24" t="s">
        <v>384</v>
      </c>
      <c r="F195" s="24" t="s">
        <v>385</v>
      </c>
      <c r="G195" s="24" t="s">
        <v>100</v>
      </c>
      <c r="H195" s="24">
        <v>145800</v>
      </c>
      <c r="I195" s="24">
        <f>H195</f>
        <v>145800</v>
      </c>
      <c r="J195" s="24" t="s">
        <v>960</v>
      </c>
      <c r="K195" s="39" t="s">
        <v>954</v>
      </c>
      <c r="L195" s="39" t="s">
        <v>955</v>
      </c>
    </row>
    <row r="196" spans="1:12" s="9" customFormat="1" ht="24" x14ac:dyDescent="0.15">
      <c r="A196" s="25" t="s">
        <v>488</v>
      </c>
      <c r="B196" s="23" t="s">
        <v>9</v>
      </c>
      <c r="C196" s="24" t="s">
        <v>387</v>
      </c>
      <c r="D196" s="23" t="s">
        <v>381</v>
      </c>
      <c r="E196" s="24" t="s">
        <v>388</v>
      </c>
      <c r="F196" s="24" t="s">
        <v>389</v>
      </c>
      <c r="G196" s="24" t="s">
        <v>552</v>
      </c>
      <c r="H196" s="24">
        <v>75000</v>
      </c>
      <c r="I196" s="24">
        <f>H196*1.19</f>
        <v>89250</v>
      </c>
      <c r="J196" s="24" t="s">
        <v>962</v>
      </c>
      <c r="K196" s="39" t="s">
        <v>954</v>
      </c>
      <c r="L196" s="39" t="s">
        <v>956</v>
      </c>
    </row>
    <row r="197" spans="1:12" s="21" customFormat="1" ht="24" x14ac:dyDescent="0.15">
      <c r="A197" s="30" t="s">
        <v>632</v>
      </c>
      <c r="B197" s="32" t="s">
        <v>9</v>
      </c>
      <c r="C197" s="19" t="s">
        <v>808</v>
      </c>
      <c r="D197" s="32" t="s">
        <v>381</v>
      </c>
      <c r="E197" s="19" t="s">
        <v>543</v>
      </c>
      <c r="F197" s="19" t="s">
        <v>542</v>
      </c>
      <c r="G197" s="19" t="s">
        <v>552</v>
      </c>
      <c r="H197" s="19">
        <v>7000</v>
      </c>
      <c r="I197" s="19">
        <f>H197*1.19</f>
        <v>8330</v>
      </c>
      <c r="J197" s="19" t="s">
        <v>962</v>
      </c>
      <c r="K197" s="41" t="s">
        <v>954</v>
      </c>
      <c r="L197" s="41" t="s">
        <v>956</v>
      </c>
    </row>
    <row r="198" spans="1:12" s="21" customFormat="1" ht="45.75" customHeight="1" x14ac:dyDescent="0.15">
      <c r="A198" s="30" t="s">
        <v>898</v>
      </c>
      <c r="B198" s="32" t="s">
        <v>738</v>
      </c>
      <c r="C198" s="19" t="s">
        <v>897</v>
      </c>
      <c r="D198" s="32" t="s">
        <v>381</v>
      </c>
      <c r="E198" s="19" t="s">
        <v>384</v>
      </c>
      <c r="F198" s="19" t="s">
        <v>385</v>
      </c>
      <c r="G198" s="19" t="s">
        <v>100</v>
      </c>
      <c r="H198" s="19">
        <v>5000</v>
      </c>
      <c r="I198" s="19">
        <f>H198*1.19</f>
        <v>5950</v>
      </c>
      <c r="J198" s="19" t="s">
        <v>964</v>
      </c>
      <c r="K198" s="41" t="s">
        <v>954</v>
      </c>
      <c r="L198" s="41" t="s">
        <v>955</v>
      </c>
    </row>
    <row r="199" spans="1:12" s="9" customFormat="1" ht="18" customHeight="1" x14ac:dyDescent="0.15">
      <c r="A199" s="26"/>
      <c r="B199" s="51" t="s">
        <v>381</v>
      </c>
      <c r="C199" s="52"/>
      <c r="D199" s="47" t="s">
        <v>515</v>
      </c>
      <c r="E199" s="47"/>
      <c r="F199" s="47"/>
      <c r="G199" s="47"/>
      <c r="H199" s="27">
        <f>SUM(H194:H198)</f>
        <v>235800</v>
      </c>
      <c r="I199" s="29">
        <f>SUM(I194:I198)</f>
        <v>252900</v>
      </c>
      <c r="J199" s="29"/>
      <c r="K199" s="39"/>
      <c r="L199" s="39"/>
    </row>
    <row r="200" spans="1:12" s="9" customFormat="1" ht="48" x14ac:dyDescent="0.15">
      <c r="A200" s="25" t="s">
        <v>633</v>
      </c>
      <c r="B200" s="32" t="s">
        <v>569</v>
      </c>
      <c r="C200" s="32" t="s">
        <v>571</v>
      </c>
      <c r="D200" s="32" t="s">
        <v>392</v>
      </c>
      <c r="E200" s="32" t="s">
        <v>695</v>
      </c>
      <c r="F200" s="32" t="s">
        <v>696</v>
      </c>
      <c r="G200" s="24" t="s">
        <v>100</v>
      </c>
      <c r="H200" s="19">
        <v>21000</v>
      </c>
      <c r="I200" s="19">
        <f>H200*1.19</f>
        <v>24990</v>
      </c>
      <c r="J200" s="19" t="s">
        <v>961</v>
      </c>
      <c r="K200" s="39" t="s">
        <v>954</v>
      </c>
      <c r="L200" s="39" t="s">
        <v>956</v>
      </c>
    </row>
    <row r="201" spans="1:12" s="9" customFormat="1" ht="48" x14ac:dyDescent="0.15">
      <c r="A201" s="25" t="s">
        <v>634</v>
      </c>
      <c r="B201" s="32" t="s">
        <v>569</v>
      </c>
      <c r="C201" s="32" t="s">
        <v>572</v>
      </c>
      <c r="D201" s="32" t="s">
        <v>392</v>
      </c>
      <c r="E201" s="32" t="s">
        <v>695</v>
      </c>
      <c r="F201" s="32" t="s">
        <v>696</v>
      </c>
      <c r="G201" s="24" t="s">
        <v>100</v>
      </c>
      <c r="H201" s="19">
        <v>22500</v>
      </c>
      <c r="I201" s="19">
        <f>H201*1.19</f>
        <v>26775</v>
      </c>
      <c r="J201" s="19" t="s">
        <v>961</v>
      </c>
      <c r="K201" s="39" t="s">
        <v>954</v>
      </c>
      <c r="L201" s="39" t="s">
        <v>956</v>
      </c>
    </row>
    <row r="202" spans="1:12" s="9" customFormat="1" ht="48" x14ac:dyDescent="0.15">
      <c r="A202" s="25" t="s">
        <v>635</v>
      </c>
      <c r="B202" s="32" t="s">
        <v>569</v>
      </c>
      <c r="C202" s="32" t="s">
        <v>573</v>
      </c>
      <c r="D202" s="32" t="s">
        <v>392</v>
      </c>
      <c r="E202" s="32" t="s">
        <v>697</v>
      </c>
      <c r="F202" s="32" t="s">
        <v>810</v>
      </c>
      <c r="G202" s="24" t="s">
        <v>100</v>
      </c>
      <c r="H202" s="19">
        <v>5520</v>
      </c>
      <c r="I202" s="19">
        <f>H202*1.19</f>
        <v>6568.7999999999993</v>
      </c>
      <c r="J202" s="19" t="s">
        <v>961</v>
      </c>
      <c r="K202" s="39" t="s">
        <v>954</v>
      </c>
      <c r="L202" s="39" t="s">
        <v>956</v>
      </c>
    </row>
    <row r="203" spans="1:12" s="9" customFormat="1" ht="24" x14ac:dyDescent="0.15">
      <c r="A203" s="25" t="s">
        <v>957</v>
      </c>
      <c r="B203" s="32" t="s">
        <v>759</v>
      </c>
      <c r="C203" s="32" t="s">
        <v>942</v>
      </c>
      <c r="D203" s="32" t="s">
        <v>392</v>
      </c>
      <c r="E203" s="32" t="s">
        <v>697</v>
      </c>
      <c r="F203" s="32" t="s">
        <v>810</v>
      </c>
      <c r="G203" s="24" t="s">
        <v>552</v>
      </c>
      <c r="H203" s="19">
        <v>13250</v>
      </c>
      <c r="I203" s="19">
        <f>H203*1.19</f>
        <v>15767.5</v>
      </c>
      <c r="J203" s="19" t="s">
        <v>961</v>
      </c>
      <c r="K203" s="39" t="s">
        <v>954</v>
      </c>
      <c r="L203" s="39" t="s">
        <v>956</v>
      </c>
    </row>
    <row r="204" spans="1:12" s="9" customFormat="1" ht="24" x14ac:dyDescent="0.15">
      <c r="A204" s="25" t="s">
        <v>636</v>
      </c>
      <c r="B204" s="32" t="s">
        <v>569</v>
      </c>
      <c r="C204" s="32" t="s">
        <v>574</v>
      </c>
      <c r="D204" s="32" t="s">
        <v>392</v>
      </c>
      <c r="E204" s="32" t="s">
        <v>406</v>
      </c>
      <c r="F204" s="32" t="s">
        <v>407</v>
      </c>
      <c r="G204" s="32" t="s">
        <v>552</v>
      </c>
      <c r="H204" s="19">
        <v>6690</v>
      </c>
      <c r="I204" s="19">
        <f t="shared" ref="I204:I214" si="8">H204*1.19</f>
        <v>7961.0999999999995</v>
      </c>
      <c r="J204" s="19" t="s">
        <v>960</v>
      </c>
      <c r="K204" s="39" t="s">
        <v>954</v>
      </c>
      <c r="L204" s="39" t="s">
        <v>956</v>
      </c>
    </row>
    <row r="205" spans="1:12" s="9" customFormat="1" ht="36" x14ac:dyDescent="0.15">
      <c r="A205" s="25" t="s">
        <v>958</v>
      </c>
      <c r="B205" s="32" t="s">
        <v>759</v>
      </c>
      <c r="C205" s="32" t="s">
        <v>941</v>
      </c>
      <c r="D205" s="32" t="s">
        <v>392</v>
      </c>
      <c r="E205" s="32" t="s">
        <v>406</v>
      </c>
      <c r="F205" s="32" t="s">
        <v>407</v>
      </c>
      <c r="G205" s="32" t="s">
        <v>552</v>
      </c>
      <c r="H205" s="19">
        <v>675</v>
      </c>
      <c r="I205" s="19">
        <f t="shared" si="8"/>
        <v>803.25</v>
      </c>
      <c r="J205" s="19" t="s">
        <v>962</v>
      </c>
      <c r="K205" s="39" t="s">
        <v>954</v>
      </c>
      <c r="L205" s="39" t="s">
        <v>956</v>
      </c>
    </row>
    <row r="206" spans="1:12" s="9" customFormat="1" ht="24" x14ac:dyDescent="0.15">
      <c r="A206" s="25" t="s">
        <v>637</v>
      </c>
      <c r="B206" s="32" t="s">
        <v>759</v>
      </c>
      <c r="C206" s="32" t="s">
        <v>762</v>
      </c>
      <c r="D206" s="32" t="s">
        <v>392</v>
      </c>
      <c r="E206" s="32" t="s">
        <v>698</v>
      </c>
      <c r="F206" s="32" t="s">
        <v>699</v>
      </c>
      <c r="G206" s="32" t="s">
        <v>552</v>
      </c>
      <c r="H206" s="19">
        <v>5150</v>
      </c>
      <c r="I206" s="19">
        <f t="shared" si="8"/>
        <v>6128.5</v>
      </c>
      <c r="J206" s="19" t="s">
        <v>961</v>
      </c>
      <c r="K206" s="39" t="s">
        <v>954</v>
      </c>
      <c r="L206" s="39" t="s">
        <v>956</v>
      </c>
    </row>
    <row r="207" spans="1:12" s="9" customFormat="1" ht="39.75" customHeight="1" x14ac:dyDescent="0.15">
      <c r="A207" s="25" t="s">
        <v>489</v>
      </c>
      <c r="B207" s="32" t="s">
        <v>569</v>
      </c>
      <c r="C207" s="32" t="s">
        <v>816</v>
      </c>
      <c r="D207" s="32" t="s">
        <v>392</v>
      </c>
      <c r="E207" s="32" t="s">
        <v>817</v>
      </c>
      <c r="F207" s="32" t="s">
        <v>816</v>
      </c>
      <c r="G207" s="32" t="s">
        <v>552</v>
      </c>
      <c r="H207" s="19">
        <v>4500</v>
      </c>
      <c r="I207" s="19">
        <f t="shared" si="8"/>
        <v>5355</v>
      </c>
      <c r="J207" s="19" t="s">
        <v>960</v>
      </c>
      <c r="K207" s="39" t="s">
        <v>954</v>
      </c>
      <c r="L207" s="39" t="s">
        <v>955</v>
      </c>
    </row>
    <row r="208" spans="1:12" s="9" customFormat="1" ht="24" x14ac:dyDescent="0.15">
      <c r="A208" s="25" t="s">
        <v>638</v>
      </c>
      <c r="B208" s="23" t="s">
        <v>569</v>
      </c>
      <c r="C208" s="24" t="s">
        <v>744</v>
      </c>
      <c r="D208" s="23" t="s">
        <v>392</v>
      </c>
      <c r="E208" s="24" t="s">
        <v>752</v>
      </c>
      <c r="F208" s="24" t="s">
        <v>753</v>
      </c>
      <c r="G208" s="24" t="s">
        <v>552</v>
      </c>
      <c r="H208" s="19">
        <v>12000</v>
      </c>
      <c r="I208" s="24">
        <f t="shared" si="8"/>
        <v>14280</v>
      </c>
      <c r="J208" s="24" t="s">
        <v>960</v>
      </c>
      <c r="K208" s="39" t="s">
        <v>954</v>
      </c>
      <c r="L208" s="39" t="s">
        <v>955</v>
      </c>
    </row>
    <row r="209" spans="1:12" s="9" customFormat="1" ht="48" x14ac:dyDescent="0.15">
      <c r="A209" s="25" t="s">
        <v>639</v>
      </c>
      <c r="B209" s="23" t="s">
        <v>759</v>
      </c>
      <c r="C209" s="24" t="s">
        <v>763</v>
      </c>
      <c r="D209" s="23" t="s">
        <v>392</v>
      </c>
      <c r="E209" s="32" t="s">
        <v>695</v>
      </c>
      <c r="F209" s="32" t="s">
        <v>696</v>
      </c>
      <c r="G209" s="24" t="s">
        <v>100</v>
      </c>
      <c r="H209" s="19">
        <v>48000</v>
      </c>
      <c r="I209" s="24">
        <f t="shared" si="8"/>
        <v>57120</v>
      </c>
      <c r="J209" s="24" t="s">
        <v>960</v>
      </c>
      <c r="K209" s="39" t="s">
        <v>954</v>
      </c>
      <c r="L209" s="39" t="s">
        <v>955</v>
      </c>
    </row>
    <row r="210" spans="1:12" s="9" customFormat="1" ht="24" x14ac:dyDescent="0.15">
      <c r="A210" s="25" t="s">
        <v>849</v>
      </c>
      <c r="B210" s="23" t="s">
        <v>569</v>
      </c>
      <c r="C210" s="23" t="s">
        <v>850</v>
      </c>
      <c r="D210" s="23" t="s">
        <v>392</v>
      </c>
      <c r="E210" s="32" t="s">
        <v>309</v>
      </c>
      <c r="F210" s="32" t="s">
        <v>310</v>
      </c>
      <c r="G210" s="24" t="s">
        <v>552</v>
      </c>
      <c r="H210" s="19">
        <v>2160</v>
      </c>
      <c r="I210" s="24">
        <f t="shared" si="8"/>
        <v>2570.4</v>
      </c>
      <c r="J210" s="24" t="s">
        <v>960</v>
      </c>
      <c r="K210" s="39" t="s">
        <v>954</v>
      </c>
      <c r="L210" s="39" t="s">
        <v>955</v>
      </c>
    </row>
    <row r="211" spans="1:12" s="9" customFormat="1" ht="48" x14ac:dyDescent="0.15">
      <c r="A211" s="25" t="s">
        <v>640</v>
      </c>
      <c r="B211" s="34" t="s">
        <v>709</v>
      </c>
      <c r="C211" s="28" t="s">
        <v>815</v>
      </c>
      <c r="D211" s="28" t="s">
        <v>392</v>
      </c>
      <c r="E211" s="32" t="s">
        <v>695</v>
      </c>
      <c r="F211" s="32" t="s">
        <v>696</v>
      </c>
      <c r="G211" s="24" t="s">
        <v>100</v>
      </c>
      <c r="H211" s="19">
        <v>18000</v>
      </c>
      <c r="I211" s="19">
        <f t="shared" si="8"/>
        <v>21420</v>
      </c>
      <c r="J211" s="19" t="s">
        <v>961</v>
      </c>
      <c r="K211" s="39" t="s">
        <v>954</v>
      </c>
      <c r="L211" s="39" t="s">
        <v>956</v>
      </c>
    </row>
    <row r="212" spans="1:12" s="9" customFormat="1" ht="300" x14ac:dyDescent="0.15">
      <c r="A212" s="25" t="s">
        <v>493</v>
      </c>
      <c r="B212" s="23" t="s">
        <v>9</v>
      </c>
      <c r="C212" s="24" t="s">
        <v>391</v>
      </c>
      <c r="D212" s="23" t="s">
        <v>392</v>
      </c>
      <c r="E212" s="24" t="s">
        <v>700</v>
      </c>
      <c r="F212" s="19" t="s">
        <v>701</v>
      </c>
      <c r="G212" s="24" t="s">
        <v>552</v>
      </c>
      <c r="H212" s="24">
        <v>40000</v>
      </c>
      <c r="I212" s="24">
        <f t="shared" si="8"/>
        <v>47600</v>
      </c>
      <c r="J212" s="24"/>
      <c r="K212" s="39"/>
      <c r="L212" s="39"/>
    </row>
    <row r="213" spans="1:12" s="9" customFormat="1" ht="290.25" customHeight="1" x14ac:dyDescent="0.15">
      <c r="A213" s="25" t="s">
        <v>641</v>
      </c>
      <c r="B213" s="23" t="s">
        <v>9</v>
      </c>
      <c r="C213" s="24" t="s">
        <v>394</v>
      </c>
      <c r="D213" s="23" t="s">
        <v>392</v>
      </c>
      <c r="E213" s="24" t="s">
        <v>700</v>
      </c>
      <c r="F213" s="19" t="s">
        <v>701</v>
      </c>
      <c r="G213" s="24" t="s">
        <v>552</v>
      </c>
      <c r="H213" s="19">
        <v>7100</v>
      </c>
      <c r="I213" s="24">
        <f t="shared" si="8"/>
        <v>8449</v>
      </c>
      <c r="J213" s="24" t="s">
        <v>960</v>
      </c>
      <c r="K213" s="39" t="s">
        <v>954</v>
      </c>
      <c r="L213" s="39" t="s">
        <v>955</v>
      </c>
    </row>
    <row r="214" spans="1:12" s="21" customFormat="1" ht="48" x14ac:dyDescent="0.15">
      <c r="A214" s="30" t="s">
        <v>892</v>
      </c>
      <c r="B214" s="32" t="s">
        <v>759</v>
      </c>
      <c r="C214" s="19" t="s">
        <v>891</v>
      </c>
      <c r="D214" s="32" t="s">
        <v>392</v>
      </c>
      <c r="E214" s="19" t="s">
        <v>695</v>
      </c>
      <c r="F214" s="32" t="s">
        <v>696</v>
      </c>
      <c r="G214" s="19" t="s">
        <v>100</v>
      </c>
      <c r="H214" s="19">
        <v>41000</v>
      </c>
      <c r="I214" s="19">
        <f t="shared" si="8"/>
        <v>48790</v>
      </c>
      <c r="J214" s="19" t="s">
        <v>960</v>
      </c>
      <c r="K214" s="41" t="s">
        <v>954</v>
      </c>
      <c r="L214" s="41" t="s">
        <v>955</v>
      </c>
    </row>
    <row r="215" spans="1:12" s="9" customFormat="1" ht="16.5" customHeight="1" x14ac:dyDescent="0.15">
      <c r="A215" s="26"/>
      <c r="B215" s="51" t="s">
        <v>392</v>
      </c>
      <c r="C215" s="52"/>
      <c r="D215" s="51" t="s">
        <v>516</v>
      </c>
      <c r="E215" s="53"/>
      <c r="F215" s="53"/>
      <c r="G215" s="52"/>
      <c r="H215" s="27">
        <f>SUM(H200:H214)</f>
        <v>247545</v>
      </c>
      <c r="I215" s="27">
        <f>SUM(I200:I214)</f>
        <v>294578.55000000005</v>
      </c>
      <c r="J215" s="27"/>
      <c r="K215" s="39"/>
      <c r="L215" s="39"/>
    </row>
    <row r="216" spans="1:12" s="9" customFormat="1" ht="24" x14ac:dyDescent="0.15">
      <c r="A216" s="25" t="s">
        <v>494</v>
      </c>
      <c r="B216" s="23" t="s">
        <v>9</v>
      </c>
      <c r="C216" s="24" t="s">
        <v>396</v>
      </c>
      <c r="D216" s="23" t="s">
        <v>397</v>
      </c>
      <c r="E216" s="24" t="s">
        <v>398</v>
      </c>
      <c r="F216" s="24" t="s">
        <v>399</v>
      </c>
      <c r="G216" s="24" t="s">
        <v>552</v>
      </c>
      <c r="H216" s="24">
        <v>15000</v>
      </c>
      <c r="I216" s="24">
        <f t="shared" ref="I216:I224" si="9">H216*1.19</f>
        <v>17850</v>
      </c>
      <c r="J216" s="24" t="s">
        <v>961</v>
      </c>
      <c r="K216" s="39" t="s">
        <v>954</v>
      </c>
      <c r="L216" s="39" t="s">
        <v>956</v>
      </c>
    </row>
    <row r="217" spans="1:12" s="9" customFormat="1" ht="24" x14ac:dyDescent="0.15">
      <c r="A217" s="25" t="s">
        <v>541</v>
      </c>
      <c r="B217" s="23" t="s">
        <v>566</v>
      </c>
      <c r="C217" s="24" t="s">
        <v>401</v>
      </c>
      <c r="D217" s="23" t="s">
        <v>397</v>
      </c>
      <c r="E217" s="24" t="s">
        <v>402</v>
      </c>
      <c r="F217" s="24" t="s">
        <v>403</v>
      </c>
      <c r="G217" s="24" t="s">
        <v>552</v>
      </c>
      <c r="H217" s="24">
        <v>16500</v>
      </c>
      <c r="I217" s="24">
        <f t="shared" si="9"/>
        <v>19635</v>
      </c>
      <c r="J217" s="24" t="s">
        <v>962</v>
      </c>
      <c r="K217" s="39" t="s">
        <v>954</v>
      </c>
      <c r="L217" s="39" t="s">
        <v>956</v>
      </c>
    </row>
    <row r="218" spans="1:12" s="9" customFormat="1" ht="24" x14ac:dyDescent="0.15">
      <c r="A218" s="25" t="s">
        <v>642</v>
      </c>
      <c r="B218" s="32" t="s">
        <v>569</v>
      </c>
      <c r="C218" s="19" t="s">
        <v>713</v>
      </c>
      <c r="D218" s="32" t="s">
        <v>397</v>
      </c>
      <c r="E218" s="19" t="s">
        <v>402</v>
      </c>
      <c r="F218" s="19" t="s">
        <v>403</v>
      </c>
      <c r="G218" s="19" t="s">
        <v>552</v>
      </c>
      <c r="H218" s="19">
        <v>15000</v>
      </c>
      <c r="I218" s="19">
        <f t="shared" si="9"/>
        <v>17850</v>
      </c>
      <c r="J218" s="19" t="s">
        <v>961</v>
      </c>
      <c r="K218" s="39" t="s">
        <v>954</v>
      </c>
      <c r="L218" s="39" t="s">
        <v>956</v>
      </c>
    </row>
    <row r="219" spans="1:12" s="9" customFormat="1" ht="24" x14ac:dyDescent="0.15">
      <c r="A219" s="25" t="s">
        <v>643</v>
      </c>
      <c r="B219" s="32" t="s">
        <v>759</v>
      </c>
      <c r="C219" s="19" t="s">
        <v>713</v>
      </c>
      <c r="D219" s="32" t="s">
        <v>397</v>
      </c>
      <c r="E219" s="19" t="s">
        <v>402</v>
      </c>
      <c r="F219" s="19" t="s">
        <v>403</v>
      </c>
      <c r="G219" s="19" t="s">
        <v>552</v>
      </c>
      <c r="H219" s="19">
        <v>30000</v>
      </c>
      <c r="I219" s="19">
        <f t="shared" si="9"/>
        <v>35700</v>
      </c>
      <c r="J219" s="19" t="s">
        <v>962</v>
      </c>
      <c r="K219" s="39" t="s">
        <v>954</v>
      </c>
      <c r="L219" s="39" t="s">
        <v>955</v>
      </c>
    </row>
    <row r="220" spans="1:12" s="9" customFormat="1" ht="48" x14ac:dyDescent="0.15">
      <c r="A220" s="25" t="s">
        <v>523</v>
      </c>
      <c r="B220" s="23" t="s">
        <v>9</v>
      </c>
      <c r="C220" s="24" t="s">
        <v>405</v>
      </c>
      <c r="D220" s="23" t="s">
        <v>397</v>
      </c>
      <c r="E220" s="24" t="s">
        <v>406</v>
      </c>
      <c r="F220" s="24" t="s">
        <v>407</v>
      </c>
      <c r="G220" s="24" t="s">
        <v>552</v>
      </c>
      <c r="H220" s="24">
        <v>10000</v>
      </c>
      <c r="I220" s="24">
        <f t="shared" si="9"/>
        <v>11900</v>
      </c>
      <c r="J220" s="24" t="s">
        <v>962</v>
      </c>
      <c r="K220" s="39" t="s">
        <v>954</v>
      </c>
      <c r="L220" s="39" t="s">
        <v>955</v>
      </c>
    </row>
    <row r="221" spans="1:12" s="13" customFormat="1" ht="36" x14ac:dyDescent="0.15">
      <c r="A221" s="25" t="s">
        <v>644</v>
      </c>
      <c r="B221" s="23" t="s">
        <v>9</v>
      </c>
      <c r="C221" s="24" t="s">
        <v>409</v>
      </c>
      <c r="D221" s="23" t="s">
        <v>397</v>
      </c>
      <c r="E221" s="24" t="s">
        <v>410</v>
      </c>
      <c r="F221" s="24" t="s">
        <v>411</v>
      </c>
      <c r="G221" s="24" t="s">
        <v>807</v>
      </c>
      <c r="H221" s="19">
        <v>10000</v>
      </c>
      <c r="I221" s="19">
        <f t="shared" si="9"/>
        <v>11900</v>
      </c>
      <c r="J221" s="19" t="s">
        <v>960</v>
      </c>
      <c r="K221" s="39" t="s">
        <v>954</v>
      </c>
      <c r="L221" s="39" t="s">
        <v>955</v>
      </c>
    </row>
    <row r="222" spans="1:12" s="9" customFormat="1" ht="24" x14ac:dyDescent="0.15">
      <c r="A222" s="25" t="s">
        <v>524</v>
      </c>
      <c r="B222" s="23" t="s">
        <v>9</v>
      </c>
      <c r="C222" s="24" t="s">
        <v>413</v>
      </c>
      <c r="D222" s="23" t="s">
        <v>397</v>
      </c>
      <c r="E222" s="24" t="s">
        <v>414</v>
      </c>
      <c r="F222" s="24" t="s">
        <v>415</v>
      </c>
      <c r="G222" s="24" t="s">
        <v>552</v>
      </c>
      <c r="H222" s="19">
        <v>5000</v>
      </c>
      <c r="I222" s="19">
        <f t="shared" si="9"/>
        <v>5950</v>
      </c>
      <c r="J222" s="19" t="s">
        <v>962</v>
      </c>
      <c r="K222" s="39" t="s">
        <v>954</v>
      </c>
      <c r="L222" s="39" t="s">
        <v>956</v>
      </c>
    </row>
    <row r="223" spans="1:12" s="9" customFormat="1" ht="36" x14ac:dyDescent="0.15">
      <c r="A223" s="25" t="s">
        <v>645</v>
      </c>
      <c r="B223" s="23" t="s">
        <v>9</v>
      </c>
      <c r="C223" s="24" t="s">
        <v>417</v>
      </c>
      <c r="D223" s="23" t="s">
        <v>397</v>
      </c>
      <c r="E223" s="24" t="s">
        <v>410</v>
      </c>
      <c r="F223" s="24" t="s">
        <v>411</v>
      </c>
      <c r="G223" s="24" t="s">
        <v>807</v>
      </c>
      <c r="H223" s="19">
        <v>55000</v>
      </c>
      <c r="I223" s="19">
        <f t="shared" si="9"/>
        <v>65450</v>
      </c>
      <c r="J223" s="19" t="s">
        <v>960</v>
      </c>
      <c r="K223" s="39" t="s">
        <v>954</v>
      </c>
      <c r="L223" s="39" t="s">
        <v>955</v>
      </c>
    </row>
    <row r="224" spans="1:12" s="10" customFormat="1" ht="36" x14ac:dyDescent="0.15">
      <c r="A224" s="25" t="s">
        <v>646</v>
      </c>
      <c r="B224" s="23" t="s">
        <v>526</v>
      </c>
      <c r="C224" s="24" t="s">
        <v>540</v>
      </c>
      <c r="D224" s="23" t="s">
        <v>397</v>
      </c>
      <c r="E224" s="24" t="s">
        <v>410</v>
      </c>
      <c r="F224" s="24" t="s">
        <v>411</v>
      </c>
      <c r="G224" s="24" t="s">
        <v>807</v>
      </c>
      <c r="H224" s="19">
        <v>100000</v>
      </c>
      <c r="I224" s="19">
        <f t="shared" si="9"/>
        <v>119000</v>
      </c>
      <c r="J224" s="19" t="s">
        <v>961</v>
      </c>
      <c r="K224" s="39" t="s">
        <v>954</v>
      </c>
      <c r="L224" s="39" t="s">
        <v>955</v>
      </c>
    </row>
    <row r="225" spans="1:12" s="9" customFormat="1" ht="15" customHeight="1" x14ac:dyDescent="0.15">
      <c r="A225" s="26"/>
      <c r="B225" s="51" t="s">
        <v>397</v>
      </c>
      <c r="C225" s="52"/>
      <c r="D225" s="51" t="s">
        <v>517</v>
      </c>
      <c r="E225" s="53"/>
      <c r="F225" s="53"/>
      <c r="G225" s="52"/>
      <c r="H225" s="27">
        <f>SUM(H216:H224)</f>
        <v>256500</v>
      </c>
      <c r="I225" s="27">
        <f>SUM(I216:I224)</f>
        <v>305235</v>
      </c>
      <c r="J225" s="27"/>
      <c r="K225" s="39"/>
      <c r="L225" s="39"/>
    </row>
    <row r="226" spans="1:12" s="9" customFormat="1" ht="48" x14ac:dyDescent="0.15">
      <c r="A226" s="25" t="s">
        <v>527</v>
      </c>
      <c r="B226" s="23" t="s">
        <v>9</v>
      </c>
      <c r="C226" s="24" t="s">
        <v>419</v>
      </c>
      <c r="D226" s="23" t="s">
        <v>420</v>
      </c>
      <c r="E226" s="24" t="s">
        <v>544</v>
      </c>
      <c r="F226" s="24" t="s">
        <v>545</v>
      </c>
      <c r="G226" s="24" t="s">
        <v>552</v>
      </c>
      <c r="H226" s="19">
        <v>2000</v>
      </c>
      <c r="I226" s="19">
        <f>H226</f>
        <v>2000</v>
      </c>
      <c r="J226" s="19" t="s">
        <v>962</v>
      </c>
      <c r="K226" s="39" t="s">
        <v>954</v>
      </c>
      <c r="L226" s="39" t="s">
        <v>955</v>
      </c>
    </row>
    <row r="227" spans="1:12" s="9" customFormat="1" ht="21" customHeight="1" x14ac:dyDescent="0.15">
      <c r="A227" s="26"/>
      <c r="B227" s="51" t="s">
        <v>420</v>
      </c>
      <c r="C227" s="52"/>
      <c r="D227" s="51" t="s">
        <v>518</v>
      </c>
      <c r="E227" s="53"/>
      <c r="F227" s="53"/>
      <c r="G227" s="52"/>
      <c r="H227" s="27">
        <f>SUM(H226)</f>
        <v>2000</v>
      </c>
      <c r="I227" s="27">
        <f>SUM(I226)</f>
        <v>2000</v>
      </c>
      <c r="J227" s="27"/>
      <c r="K227" s="39"/>
      <c r="L227" s="39"/>
    </row>
    <row r="228" spans="1:12" s="9" customFormat="1" ht="36" x14ac:dyDescent="0.15">
      <c r="A228" s="25" t="s">
        <v>647</v>
      </c>
      <c r="B228" s="23" t="s">
        <v>9</v>
      </c>
      <c r="C228" s="22" t="s">
        <v>718</v>
      </c>
      <c r="D228" s="32" t="s">
        <v>710</v>
      </c>
      <c r="E228" s="23" t="s">
        <v>691</v>
      </c>
      <c r="F228" s="23" t="s">
        <v>692</v>
      </c>
      <c r="G228" s="23" t="s">
        <v>719</v>
      </c>
      <c r="H228" s="24">
        <v>200000</v>
      </c>
      <c r="I228" s="33">
        <f>H228</f>
        <v>200000</v>
      </c>
      <c r="J228" s="33" t="s">
        <v>962</v>
      </c>
      <c r="K228" s="39" t="s">
        <v>954</v>
      </c>
      <c r="L228" s="39" t="s">
        <v>955</v>
      </c>
    </row>
    <row r="229" spans="1:12" s="9" customFormat="1" ht="96" customHeight="1" x14ac:dyDescent="0.15">
      <c r="A229" s="25" t="s">
        <v>530</v>
      </c>
      <c r="B229" s="23" t="s">
        <v>9</v>
      </c>
      <c r="C229" s="22" t="s">
        <v>720</v>
      </c>
      <c r="D229" s="22" t="s">
        <v>710</v>
      </c>
      <c r="E229" s="23" t="s">
        <v>691</v>
      </c>
      <c r="F229" s="23" t="s">
        <v>692</v>
      </c>
      <c r="G229" s="23" t="s">
        <v>719</v>
      </c>
      <c r="H229" s="24">
        <v>100000</v>
      </c>
      <c r="I229" s="33">
        <f>H229</f>
        <v>100000</v>
      </c>
      <c r="J229" s="33" t="s">
        <v>962</v>
      </c>
      <c r="K229" s="39" t="s">
        <v>954</v>
      </c>
      <c r="L229" s="39" t="s">
        <v>955</v>
      </c>
    </row>
    <row r="230" spans="1:12" s="9" customFormat="1" ht="18" customHeight="1" x14ac:dyDescent="0.15">
      <c r="A230" s="26"/>
      <c r="B230" s="51" t="s">
        <v>710</v>
      </c>
      <c r="C230" s="52"/>
      <c r="D230" s="51" t="s">
        <v>943</v>
      </c>
      <c r="E230" s="53"/>
      <c r="F230" s="53"/>
      <c r="G230" s="52"/>
      <c r="H230" s="27">
        <f>SUM(H228:H229)</f>
        <v>300000</v>
      </c>
      <c r="I230" s="27">
        <f>SUM(I228:I229)</f>
        <v>300000</v>
      </c>
      <c r="J230" s="27"/>
      <c r="K230" s="39"/>
      <c r="L230" s="39"/>
    </row>
    <row r="231" spans="1:12" s="13" customFormat="1" ht="36" x14ac:dyDescent="0.15">
      <c r="A231" s="25" t="s">
        <v>648</v>
      </c>
      <c r="B231" s="23" t="s">
        <v>9</v>
      </c>
      <c r="C231" s="24" t="s">
        <v>758</v>
      </c>
      <c r="D231" s="23" t="s">
        <v>422</v>
      </c>
      <c r="E231" s="24" t="s">
        <v>423</v>
      </c>
      <c r="F231" s="24" t="s">
        <v>424</v>
      </c>
      <c r="G231" s="24" t="s">
        <v>809</v>
      </c>
      <c r="H231" s="19">
        <v>77000</v>
      </c>
      <c r="I231" s="24">
        <f t="shared" ref="I231:I240" si="10">H231*1.19</f>
        <v>91630</v>
      </c>
      <c r="J231" s="24" t="s">
        <v>962</v>
      </c>
      <c r="K231" s="39" t="s">
        <v>954</v>
      </c>
      <c r="L231" s="39" t="s">
        <v>955</v>
      </c>
    </row>
    <row r="232" spans="1:12" s="13" customFormat="1" ht="36" x14ac:dyDescent="0.15">
      <c r="A232" s="25" t="s">
        <v>531</v>
      </c>
      <c r="B232" s="23" t="s">
        <v>36</v>
      </c>
      <c r="C232" s="24" t="s">
        <v>426</v>
      </c>
      <c r="D232" s="23" t="s">
        <v>422</v>
      </c>
      <c r="E232" s="24" t="s">
        <v>427</v>
      </c>
      <c r="F232" s="24" t="s">
        <v>428</v>
      </c>
      <c r="G232" s="24" t="s">
        <v>553</v>
      </c>
      <c r="H232" s="19">
        <v>730000</v>
      </c>
      <c r="I232" s="24">
        <f t="shared" si="10"/>
        <v>868700</v>
      </c>
      <c r="J232" s="24" t="s">
        <v>962</v>
      </c>
      <c r="K232" s="39" t="s">
        <v>954</v>
      </c>
      <c r="L232" s="39" t="s">
        <v>955</v>
      </c>
    </row>
    <row r="233" spans="1:12" s="18" customFormat="1" ht="24" x14ac:dyDescent="0.15">
      <c r="A233" s="25" t="s">
        <v>649</v>
      </c>
      <c r="B233" s="32" t="s">
        <v>36</v>
      </c>
      <c r="C233" s="24" t="s">
        <v>755</v>
      </c>
      <c r="D233" s="32" t="s">
        <v>422</v>
      </c>
      <c r="E233" s="19" t="s">
        <v>431</v>
      </c>
      <c r="F233" s="19" t="s">
        <v>430</v>
      </c>
      <c r="G233" s="19" t="s">
        <v>809</v>
      </c>
      <c r="H233" s="19">
        <v>128300</v>
      </c>
      <c r="I233" s="19">
        <f t="shared" si="10"/>
        <v>152677</v>
      </c>
      <c r="J233" s="19" t="s">
        <v>962</v>
      </c>
      <c r="K233" s="41" t="s">
        <v>954</v>
      </c>
      <c r="L233" s="41" t="s">
        <v>956</v>
      </c>
    </row>
    <row r="234" spans="1:12" s="18" customFormat="1" ht="24" x14ac:dyDescent="0.15">
      <c r="A234" s="25" t="s">
        <v>532</v>
      </c>
      <c r="B234" s="32" t="s">
        <v>36</v>
      </c>
      <c r="C234" s="19" t="s">
        <v>754</v>
      </c>
      <c r="D234" s="32" t="s">
        <v>422</v>
      </c>
      <c r="E234" s="19" t="s">
        <v>431</v>
      </c>
      <c r="F234" s="19" t="s">
        <v>430</v>
      </c>
      <c r="G234" s="19" t="s">
        <v>607</v>
      </c>
      <c r="H234" s="19">
        <v>150800</v>
      </c>
      <c r="I234" s="19">
        <f t="shared" si="10"/>
        <v>179452</v>
      </c>
      <c r="J234" s="19" t="s">
        <v>962</v>
      </c>
      <c r="K234" s="41" t="s">
        <v>954</v>
      </c>
      <c r="L234" s="41" t="s">
        <v>956</v>
      </c>
    </row>
    <row r="235" spans="1:12" s="13" customFormat="1" ht="24" x14ac:dyDescent="0.15">
      <c r="A235" s="25" t="s">
        <v>533</v>
      </c>
      <c r="B235" s="23" t="s">
        <v>36</v>
      </c>
      <c r="C235" s="24" t="s">
        <v>756</v>
      </c>
      <c r="D235" s="23" t="s">
        <v>422</v>
      </c>
      <c r="E235" s="24" t="s">
        <v>434</v>
      </c>
      <c r="F235" s="24" t="s">
        <v>435</v>
      </c>
      <c r="G235" s="24" t="s">
        <v>552</v>
      </c>
      <c r="H235" s="24">
        <v>12200</v>
      </c>
      <c r="I235" s="24">
        <f t="shared" si="10"/>
        <v>14518</v>
      </c>
      <c r="J235" s="24" t="s">
        <v>962</v>
      </c>
      <c r="K235" s="39" t="s">
        <v>954</v>
      </c>
      <c r="L235" s="39" t="s">
        <v>955</v>
      </c>
    </row>
    <row r="236" spans="1:12" s="21" customFormat="1" ht="24" x14ac:dyDescent="0.15">
      <c r="A236" s="25" t="s">
        <v>650</v>
      </c>
      <c r="B236" s="32" t="s">
        <v>440</v>
      </c>
      <c r="C236" s="19" t="s">
        <v>782</v>
      </c>
      <c r="D236" s="32" t="s">
        <v>422</v>
      </c>
      <c r="E236" s="19" t="s">
        <v>436</v>
      </c>
      <c r="F236" s="19" t="s">
        <v>437</v>
      </c>
      <c r="G236" s="19" t="s">
        <v>552</v>
      </c>
      <c r="H236" s="19">
        <v>4000</v>
      </c>
      <c r="I236" s="19">
        <f t="shared" si="10"/>
        <v>4760</v>
      </c>
      <c r="J236" s="19" t="s">
        <v>962</v>
      </c>
      <c r="K236" s="41" t="s">
        <v>954</v>
      </c>
      <c r="L236" s="41" t="s">
        <v>956</v>
      </c>
    </row>
    <row r="237" spans="1:12" s="9" customFormat="1" ht="48" x14ac:dyDescent="0.15">
      <c r="A237" s="25" t="s">
        <v>560</v>
      </c>
      <c r="B237" s="23" t="s">
        <v>36</v>
      </c>
      <c r="C237" s="24" t="s">
        <v>944</v>
      </c>
      <c r="D237" s="23" t="s">
        <v>422</v>
      </c>
      <c r="E237" s="24" t="s">
        <v>704</v>
      </c>
      <c r="F237" s="24" t="s">
        <v>705</v>
      </c>
      <c r="G237" s="24" t="s">
        <v>174</v>
      </c>
      <c r="H237" s="19">
        <v>134000</v>
      </c>
      <c r="I237" s="24">
        <f t="shared" si="10"/>
        <v>159460</v>
      </c>
      <c r="J237" s="24" t="s">
        <v>962</v>
      </c>
      <c r="K237" s="39" t="s">
        <v>954</v>
      </c>
      <c r="L237" s="39" t="s">
        <v>955</v>
      </c>
    </row>
    <row r="238" spans="1:12" s="21" customFormat="1" ht="24" x14ac:dyDescent="0.15">
      <c r="A238" s="30" t="s">
        <v>651</v>
      </c>
      <c r="B238" s="32" t="s">
        <v>9</v>
      </c>
      <c r="C238" s="19" t="s">
        <v>945</v>
      </c>
      <c r="D238" s="32" t="s">
        <v>422</v>
      </c>
      <c r="E238" s="19" t="s">
        <v>442</v>
      </c>
      <c r="F238" s="19" t="s">
        <v>443</v>
      </c>
      <c r="G238" s="19" t="s">
        <v>552</v>
      </c>
      <c r="H238" s="19">
        <v>12000</v>
      </c>
      <c r="I238" s="19">
        <f t="shared" si="10"/>
        <v>14280</v>
      </c>
      <c r="J238" s="19" t="s">
        <v>962</v>
      </c>
      <c r="K238" s="41" t="s">
        <v>954</v>
      </c>
      <c r="L238" s="41" t="s">
        <v>955</v>
      </c>
    </row>
    <row r="239" spans="1:12" s="13" customFormat="1" ht="36" x14ac:dyDescent="0.15">
      <c r="A239" s="25" t="s">
        <v>722</v>
      </c>
      <c r="B239" s="32" t="s">
        <v>9</v>
      </c>
      <c r="C239" s="19" t="s">
        <v>757</v>
      </c>
      <c r="D239" s="32" t="s">
        <v>422</v>
      </c>
      <c r="E239" s="19" t="s">
        <v>446</v>
      </c>
      <c r="F239" s="19" t="s">
        <v>447</v>
      </c>
      <c r="G239" s="19" t="s">
        <v>809</v>
      </c>
      <c r="H239" s="19">
        <v>250000</v>
      </c>
      <c r="I239" s="19">
        <f t="shared" si="10"/>
        <v>297500</v>
      </c>
      <c r="J239" s="19" t="s">
        <v>962</v>
      </c>
      <c r="K239" s="39" t="s">
        <v>954</v>
      </c>
      <c r="L239" s="39" t="s">
        <v>955</v>
      </c>
    </row>
    <row r="240" spans="1:12" s="13" customFormat="1" ht="24" x14ac:dyDescent="0.15">
      <c r="A240" s="25" t="s">
        <v>743</v>
      </c>
      <c r="B240" s="23" t="s">
        <v>36</v>
      </c>
      <c r="C240" s="24" t="s">
        <v>584</v>
      </c>
      <c r="D240" s="23" t="s">
        <v>422</v>
      </c>
      <c r="E240" s="24" t="s">
        <v>158</v>
      </c>
      <c r="F240" s="24" t="s">
        <v>159</v>
      </c>
      <c r="G240" s="24" t="s">
        <v>809</v>
      </c>
      <c r="H240" s="24">
        <v>360200</v>
      </c>
      <c r="I240" s="24">
        <f t="shared" si="10"/>
        <v>428638</v>
      </c>
      <c r="J240" s="24" t="s">
        <v>962</v>
      </c>
      <c r="K240" s="39" t="s">
        <v>954</v>
      </c>
      <c r="L240" s="39" t="s">
        <v>956</v>
      </c>
    </row>
    <row r="241" spans="1:12" s="9" customFormat="1" ht="19.5" customHeight="1" x14ac:dyDescent="0.15">
      <c r="A241" s="26"/>
      <c r="B241" s="54" t="s">
        <v>422</v>
      </c>
      <c r="C241" s="55"/>
      <c r="D241" s="51" t="s">
        <v>519</v>
      </c>
      <c r="E241" s="53"/>
      <c r="F241" s="53"/>
      <c r="G241" s="52"/>
      <c r="H241" s="27">
        <f>SUM(H231:H240)</f>
        <v>1858500</v>
      </c>
      <c r="I241" s="27">
        <f>SUM(I231:I240)</f>
        <v>2211615</v>
      </c>
      <c r="J241" s="27"/>
      <c r="K241" s="39"/>
      <c r="L241" s="39"/>
    </row>
    <row r="242" spans="1:12" s="18" customFormat="1" ht="18" customHeight="1" x14ac:dyDescent="0.15">
      <c r="A242" s="30" t="s">
        <v>751</v>
      </c>
      <c r="B242" s="32" t="s">
        <v>9</v>
      </c>
      <c r="C242" s="19" t="s">
        <v>946</v>
      </c>
      <c r="D242" s="32" t="s">
        <v>450</v>
      </c>
      <c r="E242" s="19" t="s">
        <v>451</v>
      </c>
      <c r="F242" s="19" t="s">
        <v>449</v>
      </c>
      <c r="G242" s="19" t="s">
        <v>552</v>
      </c>
      <c r="H242" s="19">
        <v>35000</v>
      </c>
      <c r="I242" s="19">
        <f t="shared" ref="I242:I252" si="11">H242*1.19</f>
        <v>41650</v>
      </c>
      <c r="J242" s="19" t="s">
        <v>962</v>
      </c>
      <c r="K242" s="41" t="s">
        <v>954</v>
      </c>
      <c r="L242" s="41" t="s">
        <v>955</v>
      </c>
    </row>
    <row r="243" spans="1:12" s="16" customFormat="1" ht="24" x14ac:dyDescent="0.15">
      <c r="A243" s="25" t="s">
        <v>770</v>
      </c>
      <c r="B243" s="23" t="s">
        <v>603</v>
      </c>
      <c r="C243" s="24" t="s">
        <v>602</v>
      </c>
      <c r="D243" s="23" t="s">
        <v>450</v>
      </c>
      <c r="E243" s="24" t="s">
        <v>702</v>
      </c>
      <c r="F243" s="24" t="s">
        <v>703</v>
      </c>
      <c r="G243" s="24" t="s">
        <v>552</v>
      </c>
      <c r="H243" s="24">
        <v>4000</v>
      </c>
      <c r="I243" s="24">
        <f>H243*1.19</f>
        <v>4760</v>
      </c>
      <c r="J243" s="24" t="s">
        <v>962</v>
      </c>
      <c r="K243" s="39" t="s">
        <v>954</v>
      </c>
      <c r="L243" s="39" t="s">
        <v>956</v>
      </c>
    </row>
    <row r="244" spans="1:12" s="13" customFormat="1" ht="36" x14ac:dyDescent="0.15">
      <c r="A244" s="25" t="s">
        <v>771</v>
      </c>
      <c r="B244" s="23" t="s">
        <v>9</v>
      </c>
      <c r="C244" s="24" t="s">
        <v>781</v>
      </c>
      <c r="D244" s="23" t="s">
        <v>450</v>
      </c>
      <c r="E244" s="24" t="s">
        <v>453</v>
      </c>
      <c r="F244" s="24" t="s">
        <v>454</v>
      </c>
      <c r="G244" s="24" t="s">
        <v>552</v>
      </c>
      <c r="H244" s="24">
        <v>126800</v>
      </c>
      <c r="I244" s="24">
        <f t="shared" si="11"/>
        <v>150892</v>
      </c>
      <c r="J244" s="24" t="s">
        <v>962</v>
      </c>
      <c r="K244" s="39" t="s">
        <v>954</v>
      </c>
      <c r="L244" s="39" t="s">
        <v>956</v>
      </c>
    </row>
    <row r="245" spans="1:12" s="13" customFormat="1" ht="60" x14ac:dyDescent="0.15">
      <c r="A245" s="25" t="s">
        <v>772</v>
      </c>
      <c r="B245" s="23" t="s">
        <v>738</v>
      </c>
      <c r="C245" s="24" t="s">
        <v>766</v>
      </c>
      <c r="D245" s="23" t="s">
        <v>450</v>
      </c>
      <c r="E245" s="24" t="s">
        <v>764</v>
      </c>
      <c r="F245" s="24" t="s">
        <v>779</v>
      </c>
      <c r="G245" s="24" t="s">
        <v>552</v>
      </c>
      <c r="H245" s="24">
        <v>9000</v>
      </c>
      <c r="I245" s="24">
        <f t="shared" si="11"/>
        <v>10710</v>
      </c>
      <c r="J245" s="24" t="s">
        <v>962</v>
      </c>
      <c r="K245" s="39" t="s">
        <v>954</v>
      </c>
      <c r="L245" s="39" t="s">
        <v>956</v>
      </c>
    </row>
    <row r="246" spans="1:12" s="13" customFormat="1" ht="60" x14ac:dyDescent="0.15">
      <c r="A246" s="25" t="s">
        <v>773</v>
      </c>
      <c r="B246" s="23" t="s">
        <v>738</v>
      </c>
      <c r="C246" s="24" t="s">
        <v>765</v>
      </c>
      <c r="D246" s="23" t="s">
        <v>450</v>
      </c>
      <c r="E246" s="24" t="s">
        <v>764</v>
      </c>
      <c r="F246" s="24" t="s">
        <v>779</v>
      </c>
      <c r="G246" s="24" t="s">
        <v>552</v>
      </c>
      <c r="H246" s="24">
        <v>9400</v>
      </c>
      <c r="I246" s="24">
        <f t="shared" si="11"/>
        <v>11186</v>
      </c>
      <c r="J246" s="24" t="s">
        <v>962</v>
      </c>
      <c r="K246" s="39" t="s">
        <v>954</v>
      </c>
      <c r="L246" s="39" t="s">
        <v>956</v>
      </c>
    </row>
    <row r="247" spans="1:12" s="13" customFormat="1" ht="60" x14ac:dyDescent="0.15">
      <c r="A247" s="25" t="s">
        <v>774</v>
      </c>
      <c r="B247" s="23" t="s">
        <v>738</v>
      </c>
      <c r="C247" s="24" t="s">
        <v>767</v>
      </c>
      <c r="D247" s="23" t="s">
        <v>450</v>
      </c>
      <c r="E247" s="24" t="s">
        <v>764</v>
      </c>
      <c r="F247" s="24" t="s">
        <v>779</v>
      </c>
      <c r="G247" s="24" t="s">
        <v>552</v>
      </c>
      <c r="H247" s="24">
        <v>25000</v>
      </c>
      <c r="I247" s="24">
        <f t="shared" si="11"/>
        <v>29750</v>
      </c>
      <c r="J247" s="24" t="s">
        <v>962</v>
      </c>
      <c r="K247" s="39" t="s">
        <v>954</v>
      </c>
      <c r="L247" s="39" t="s">
        <v>956</v>
      </c>
    </row>
    <row r="248" spans="1:12" s="13" customFormat="1" ht="60" x14ac:dyDescent="0.15">
      <c r="A248" s="25" t="s">
        <v>775</v>
      </c>
      <c r="B248" s="23" t="s">
        <v>738</v>
      </c>
      <c r="C248" s="24" t="s">
        <v>768</v>
      </c>
      <c r="D248" s="23" t="s">
        <v>450</v>
      </c>
      <c r="E248" s="24" t="s">
        <v>764</v>
      </c>
      <c r="F248" s="24" t="s">
        <v>779</v>
      </c>
      <c r="G248" s="24" t="s">
        <v>552</v>
      </c>
      <c r="H248" s="24">
        <v>20000</v>
      </c>
      <c r="I248" s="24">
        <f t="shared" si="11"/>
        <v>23800</v>
      </c>
      <c r="J248" s="24" t="s">
        <v>962</v>
      </c>
      <c r="K248" s="39" t="s">
        <v>954</v>
      </c>
      <c r="L248" s="39" t="s">
        <v>955</v>
      </c>
    </row>
    <row r="249" spans="1:12" s="18" customFormat="1" ht="36" x14ac:dyDescent="0.15">
      <c r="A249" s="30" t="s">
        <v>776</v>
      </c>
      <c r="B249" s="32" t="s">
        <v>9</v>
      </c>
      <c r="C249" s="19" t="s">
        <v>904</v>
      </c>
      <c r="D249" s="32" t="s">
        <v>450</v>
      </c>
      <c r="E249" s="19" t="s">
        <v>528</v>
      </c>
      <c r="F249" s="19" t="s">
        <v>529</v>
      </c>
      <c r="G249" s="19" t="s">
        <v>552</v>
      </c>
      <c r="H249" s="19">
        <v>42500</v>
      </c>
      <c r="I249" s="19">
        <f t="shared" si="11"/>
        <v>50575</v>
      </c>
      <c r="J249" s="19" t="s">
        <v>962</v>
      </c>
      <c r="K249" s="41" t="s">
        <v>954</v>
      </c>
      <c r="L249" s="41" t="s">
        <v>955</v>
      </c>
    </row>
    <row r="250" spans="1:12" s="18" customFormat="1" ht="24" x14ac:dyDescent="0.15">
      <c r="A250" s="30" t="s">
        <v>895</v>
      </c>
      <c r="B250" s="32" t="s">
        <v>9</v>
      </c>
      <c r="C250" s="19" t="s">
        <v>893</v>
      </c>
      <c r="D250" s="32" t="s">
        <v>450</v>
      </c>
      <c r="E250" s="19" t="s">
        <v>537</v>
      </c>
      <c r="F250" s="19" t="s">
        <v>538</v>
      </c>
      <c r="G250" s="19" t="s">
        <v>552</v>
      </c>
      <c r="H250" s="19">
        <v>120000</v>
      </c>
      <c r="I250" s="19">
        <f t="shared" si="11"/>
        <v>142800</v>
      </c>
      <c r="J250" s="19" t="s">
        <v>964</v>
      </c>
      <c r="K250" s="41" t="s">
        <v>954</v>
      </c>
      <c r="L250" s="41" t="s">
        <v>955</v>
      </c>
    </row>
    <row r="251" spans="1:12" s="18" customFormat="1" ht="12" x14ac:dyDescent="0.15">
      <c r="A251" s="30" t="s">
        <v>901</v>
      </c>
      <c r="B251" s="32" t="s">
        <v>899</v>
      </c>
      <c r="C251" s="19" t="s">
        <v>900</v>
      </c>
      <c r="D251" s="32" t="s">
        <v>450</v>
      </c>
      <c r="E251" s="19" t="s">
        <v>912</v>
      </c>
      <c r="F251" s="19" t="s">
        <v>913</v>
      </c>
      <c r="G251" s="19" t="s">
        <v>552</v>
      </c>
      <c r="H251" s="19">
        <v>9000</v>
      </c>
      <c r="I251" s="19">
        <f t="shared" si="11"/>
        <v>10710</v>
      </c>
      <c r="J251" s="19" t="s">
        <v>964</v>
      </c>
      <c r="K251" s="41" t="s">
        <v>954</v>
      </c>
      <c r="L251" s="41" t="s">
        <v>955</v>
      </c>
    </row>
    <row r="252" spans="1:12" s="18" customFormat="1" ht="24" x14ac:dyDescent="0.15">
      <c r="A252" s="30" t="s">
        <v>907</v>
      </c>
      <c r="B252" s="32" t="s">
        <v>525</v>
      </c>
      <c r="C252" s="19" t="s">
        <v>914</v>
      </c>
      <c r="D252" s="32" t="s">
        <v>450</v>
      </c>
      <c r="E252" s="19" t="s">
        <v>976</v>
      </c>
      <c r="F252" s="19" t="s">
        <v>977</v>
      </c>
      <c r="G252" s="19" t="s">
        <v>552</v>
      </c>
      <c r="H252" s="19">
        <v>6400</v>
      </c>
      <c r="I252" s="19">
        <f t="shared" si="11"/>
        <v>7616</v>
      </c>
      <c r="J252" s="19" t="s">
        <v>964</v>
      </c>
      <c r="K252" s="41" t="s">
        <v>954</v>
      </c>
      <c r="L252" s="41" t="s">
        <v>955</v>
      </c>
    </row>
    <row r="253" spans="1:12" s="9" customFormat="1" ht="18" customHeight="1" x14ac:dyDescent="0.15">
      <c r="A253" s="26"/>
      <c r="B253" s="47" t="s">
        <v>450</v>
      </c>
      <c r="C253" s="47"/>
      <c r="D253" s="47" t="s">
        <v>520</v>
      </c>
      <c r="E253" s="47"/>
      <c r="F253" s="47"/>
      <c r="G253" s="47"/>
      <c r="H253" s="27">
        <f>SUM(H242:H252)</f>
        <v>407100</v>
      </c>
      <c r="I253" s="27">
        <f>SUM(I242:I252)</f>
        <v>484449</v>
      </c>
      <c r="J253" s="27"/>
      <c r="K253" s="39"/>
      <c r="L253" s="39"/>
    </row>
    <row r="254" spans="1:12" s="21" customFormat="1" ht="24" x14ac:dyDescent="0.15">
      <c r="A254" s="30" t="s">
        <v>777</v>
      </c>
      <c r="B254" s="32" t="s">
        <v>36</v>
      </c>
      <c r="C254" s="19" t="s">
        <v>583</v>
      </c>
      <c r="D254" s="32" t="s">
        <v>455</v>
      </c>
      <c r="E254" s="19" t="s">
        <v>729</v>
      </c>
      <c r="F254" s="19" t="s">
        <v>730</v>
      </c>
      <c r="G254" s="19" t="s">
        <v>940</v>
      </c>
      <c r="H254" s="19">
        <v>0</v>
      </c>
      <c r="I254" s="19">
        <v>0</v>
      </c>
      <c r="J254" s="19" t="s">
        <v>962</v>
      </c>
      <c r="K254" s="41" t="s">
        <v>954</v>
      </c>
      <c r="L254" s="41" t="s">
        <v>955</v>
      </c>
    </row>
    <row r="255" spans="1:12" s="9" customFormat="1" ht="24" x14ac:dyDescent="0.15">
      <c r="A255" s="25" t="s">
        <v>778</v>
      </c>
      <c r="B255" s="23" t="s">
        <v>36</v>
      </c>
      <c r="C255" s="24" t="s">
        <v>458</v>
      </c>
      <c r="D255" s="23" t="s">
        <v>455</v>
      </c>
      <c r="E255" s="24" t="s">
        <v>459</v>
      </c>
      <c r="F255" s="24" t="s">
        <v>460</v>
      </c>
      <c r="G255" s="24" t="s">
        <v>809</v>
      </c>
      <c r="H255" s="24">
        <v>47000</v>
      </c>
      <c r="I255" s="24">
        <f t="shared" ref="I255:I266" si="12">H255*1.19</f>
        <v>55930</v>
      </c>
      <c r="J255" s="24" t="s">
        <v>962</v>
      </c>
      <c r="K255" s="39" t="s">
        <v>954</v>
      </c>
      <c r="L255" s="39" t="s">
        <v>955</v>
      </c>
    </row>
    <row r="256" spans="1:12" s="13" customFormat="1" ht="24" x14ac:dyDescent="0.15">
      <c r="A256" s="25" t="s">
        <v>788</v>
      </c>
      <c r="B256" s="23" t="s">
        <v>36</v>
      </c>
      <c r="C256" s="24" t="s">
        <v>462</v>
      </c>
      <c r="D256" s="23" t="s">
        <v>455</v>
      </c>
      <c r="E256" s="24" t="s">
        <v>463</v>
      </c>
      <c r="F256" s="24" t="s">
        <v>464</v>
      </c>
      <c r="G256" s="24" t="s">
        <v>809</v>
      </c>
      <c r="H256" s="24">
        <v>6400</v>
      </c>
      <c r="I256" s="24">
        <f t="shared" si="12"/>
        <v>7616</v>
      </c>
      <c r="J256" s="24" t="s">
        <v>962</v>
      </c>
      <c r="K256" s="39" t="s">
        <v>954</v>
      </c>
      <c r="L256" s="39" t="s">
        <v>955</v>
      </c>
    </row>
    <row r="257" spans="1:12" s="9" customFormat="1" ht="48" x14ac:dyDescent="0.15">
      <c r="A257" s="25" t="s">
        <v>789</v>
      </c>
      <c r="B257" s="23" t="s">
        <v>36</v>
      </c>
      <c r="C257" s="24" t="s">
        <v>723</v>
      </c>
      <c r="D257" s="23" t="s">
        <v>455</v>
      </c>
      <c r="E257" s="24" t="s">
        <v>467</v>
      </c>
      <c r="F257" s="24" t="s">
        <v>468</v>
      </c>
      <c r="G257" s="24" t="s">
        <v>553</v>
      </c>
      <c r="H257" s="24">
        <v>45800</v>
      </c>
      <c r="I257" s="24">
        <f t="shared" si="12"/>
        <v>54502</v>
      </c>
      <c r="J257" s="24" t="s">
        <v>962</v>
      </c>
      <c r="K257" s="39" t="s">
        <v>954</v>
      </c>
      <c r="L257" s="39" t="s">
        <v>955</v>
      </c>
    </row>
    <row r="258" spans="1:12" s="10" customFormat="1" ht="48" x14ac:dyDescent="0.15">
      <c r="A258" s="25" t="s">
        <v>790</v>
      </c>
      <c r="B258" s="23" t="s">
        <v>534</v>
      </c>
      <c r="C258" s="24" t="s">
        <v>859</v>
      </c>
      <c r="D258" s="23" t="s">
        <v>455</v>
      </c>
      <c r="E258" s="24" t="s">
        <v>535</v>
      </c>
      <c r="F258" s="24" t="s">
        <v>536</v>
      </c>
      <c r="G258" s="24" t="s">
        <v>809</v>
      </c>
      <c r="H258" s="24">
        <v>2200</v>
      </c>
      <c r="I258" s="24">
        <f t="shared" si="12"/>
        <v>2618</v>
      </c>
      <c r="J258" s="24" t="s">
        <v>962</v>
      </c>
      <c r="K258" s="39" t="s">
        <v>954</v>
      </c>
      <c r="L258" s="39" t="s">
        <v>955</v>
      </c>
    </row>
    <row r="259" spans="1:12" s="10" customFormat="1" ht="24" x14ac:dyDescent="0.15">
      <c r="A259" s="25" t="s">
        <v>804</v>
      </c>
      <c r="B259" s="23" t="s">
        <v>534</v>
      </c>
      <c r="C259" s="24" t="s">
        <v>598</v>
      </c>
      <c r="D259" s="23" t="s">
        <v>455</v>
      </c>
      <c r="E259" s="24" t="s">
        <v>537</v>
      </c>
      <c r="F259" s="24" t="s">
        <v>538</v>
      </c>
      <c r="G259" s="24" t="s">
        <v>809</v>
      </c>
      <c r="H259" s="24">
        <v>30000</v>
      </c>
      <c r="I259" s="24">
        <f t="shared" si="12"/>
        <v>35700</v>
      </c>
      <c r="J259" s="24" t="s">
        <v>962</v>
      </c>
      <c r="K259" s="39" t="s">
        <v>954</v>
      </c>
      <c r="L259" s="39" t="s">
        <v>955</v>
      </c>
    </row>
    <row r="260" spans="1:12" s="10" customFormat="1" ht="24" x14ac:dyDescent="0.15">
      <c r="A260" s="25" t="s">
        <v>824</v>
      </c>
      <c r="B260" s="23" t="s">
        <v>534</v>
      </c>
      <c r="C260" s="24" t="s">
        <v>712</v>
      </c>
      <c r="D260" s="23" t="s">
        <v>455</v>
      </c>
      <c r="E260" s="24" t="s">
        <v>727</v>
      </c>
      <c r="F260" s="24" t="s">
        <v>728</v>
      </c>
      <c r="G260" s="24" t="s">
        <v>809</v>
      </c>
      <c r="H260" s="24">
        <v>15000</v>
      </c>
      <c r="I260" s="24">
        <f t="shared" si="12"/>
        <v>17850</v>
      </c>
      <c r="J260" s="24" t="s">
        <v>962</v>
      </c>
      <c r="K260" s="39" t="s">
        <v>964</v>
      </c>
      <c r="L260" s="39" t="s">
        <v>955</v>
      </c>
    </row>
    <row r="261" spans="1:12" s="10" customFormat="1" ht="24" x14ac:dyDescent="0.15">
      <c r="A261" s="25" t="s">
        <v>825</v>
      </c>
      <c r="B261" s="23" t="s">
        <v>534</v>
      </c>
      <c r="C261" s="24" t="s">
        <v>724</v>
      </c>
      <c r="D261" s="23" t="s">
        <v>455</v>
      </c>
      <c r="E261" s="24" t="s">
        <v>725</v>
      </c>
      <c r="F261" s="24" t="s">
        <v>726</v>
      </c>
      <c r="G261" s="24" t="s">
        <v>809</v>
      </c>
      <c r="H261" s="24">
        <v>5000</v>
      </c>
      <c r="I261" s="24">
        <f t="shared" si="12"/>
        <v>5950</v>
      </c>
      <c r="J261" s="24" t="s">
        <v>962</v>
      </c>
      <c r="K261" s="39" t="s">
        <v>954</v>
      </c>
      <c r="L261" s="39" t="s">
        <v>955</v>
      </c>
    </row>
    <row r="262" spans="1:12" s="38" customFormat="1" ht="24" x14ac:dyDescent="0.15">
      <c r="A262" s="30" t="s">
        <v>826</v>
      </c>
      <c r="B262" s="32" t="s">
        <v>534</v>
      </c>
      <c r="C262" s="19" t="s">
        <v>784</v>
      </c>
      <c r="D262" s="32" t="s">
        <v>455</v>
      </c>
      <c r="E262" s="19" t="s">
        <v>793</v>
      </c>
      <c r="F262" s="19" t="s">
        <v>794</v>
      </c>
      <c r="G262" s="19" t="s">
        <v>940</v>
      </c>
      <c r="H262" s="19">
        <v>0</v>
      </c>
      <c r="I262" s="19">
        <v>0</v>
      </c>
      <c r="J262" s="19" t="s">
        <v>962</v>
      </c>
      <c r="K262" s="41" t="s">
        <v>964</v>
      </c>
      <c r="L262" s="41" t="s">
        <v>955</v>
      </c>
    </row>
    <row r="263" spans="1:12" s="10" customFormat="1" ht="36" x14ac:dyDescent="0.15">
      <c r="A263" s="25" t="s">
        <v>827</v>
      </c>
      <c r="B263" s="23" t="s">
        <v>534</v>
      </c>
      <c r="C263" s="24" t="s">
        <v>734</v>
      </c>
      <c r="D263" s="23" t="s">
        <v>455</v>
      </c>
      <c r="E263" s="24" t="s">
        <v>746</v>
      </c>
      <c r="F263" s="24" t="s">
        <v>747</v>
      </c>
      <c r="G263" s="24" t="s">
        <v>809</v>
      </c>
      <c r="H263" s="24">
        <v>25700</v>
      </c>
      <c r="I263" s="24">
        <f t="shared" si="12"/>
        <v>30583</v>
      </c>
      <c r="J263" s="24" t="s">
        <v>962</v>
      </c>
      <c r="K263" s="39" t="s">
        <v>954</v>
      </c>
      <c r="L263" s="39" t="s">
        <v>955</v>
      </c>
    </row>
    <row r="264" spans="1:12" s="38" customFormat="1" ht="24" x14ac:dyDescent="0.15">
      <c r="A264" s="30" t="s">
        <v>921</v>
      </c>
      <c r="B264" s="32" t="s">
        <v>534</v>
      </c>
      <c r="C264" s="19" t="s">
        <v>923</v>
      </c>
      <c r="D264" s="32" t="s">
        <v>455</v>
      </c>
      <c r="E264" s="19" t="s">
        <v>924</v>
      </c>
      <c r="F264" s="19" t="s">
        <v>926</v>
      </c>
      <c r="G264" s="19" t="s">
        <v>809</v>
      </c>
      <c r="H264" s="19">
        <v>2700</v>
      </c>
      <c r="I264" s="19">
        <f t="shared" si="12"/>
        <v>3213</v>
      </c>
      <c r="J264" s="19" t="s">
        <v>964</v>
      </c>
      <c r="K264" s="41" t="s">
        <v>967</v>
      </c>
      <c r="L264" s="41" t="s">
        <v>955</v>
      </c>
    </row>
    <row r="265" spans="1:12" s="38" customFormat="1" ht="24" x14ac:dyDescent="0.15">
      <c r="A265" s="30" t="s">
        <v>922</v>
      </c>
      <c r="B265" s="32" t="s">
        <v>534</v>
      </c>
      <c r="C265" s="19" t="s">
        <v>925</v>
      </c>
      <c r="D265" s="32" t="s">
        <v>455</v>
      </c>
      <c r="E265" s="19" t="s">
        <v>924</v>
      </c>
      <c r="F265" s="19" t="s">
        <v>926</v>
      </c>
      <c r="G265" s="19" t="s">
        <v>809</v>
      </c>
      <c r="H265" s="19">
        <v>10300</v>
      </c>
      <c r="I265" s="19">
        <f t="shared" si="12"/>
        <v>12257</v>
      </c>
      <c r="J265" s="19" t="s">
        <v>964</v>
      </c>
      <c r="K265" s="41" t="s">
        <v>967</v>
      </c>
      <c r="L265" s="41" t="s">
        <v>955</v>
      </c>
    </row>
    <row r="266" spans="1:12" s="38" customFormat="1" ht="60" x14ac:dyDescent="0.15">
      <c r="A266" s="30" t="s">
        <v>934</v>
      </c>
      <c r="B266" s="32" t="s">
        <v>931</v>
      </c>
      <c r="C266" s="19" t="s">
        <v>935</v>
      </c>
      <c r="D266" s="32" t="s">
        <v>455</v>
      </c>
      <c r="E266" s="19" t="s">
        <v>932</v>
      </c>
      <c r="F266" s="19" t="s">
        <v>933</v>
      </c>
      <c r="G266" s="19" t="s">
        <v>809</v>
      </c>
      <c r="H266" s="19">
        <v>2000</v>
      </c>
      <c r="I266" s="19">
        <f t="shared" si="12"/>
        <v>2380</v>
      </c>
      <c r="J266" s="19" t="s">
        <v>964</v>
      </c>
      <c r="K266" s="41" t="s">
        <v>967</v>
      </c>
      <c r="L266" s="41" t="s">
        <v>955</v>
      </c>
    </row>
    <row r="267" spans="1:12" s="13" customFormat="1" ht="12" x14ac:dyDescent="0.15">
      <c r="A267" s="25"/>
      <c r="B267" s="46" t="s">
        <v>455</v>
      </c>
      <c r="C267" s="46"/>
      <c r="D267" s="47" t="s">
        <v>521</v>
      </c>
      <c r="E267" s="47"/>
      <c r="F267" s="47"/>
      <c r="G267" s="47"/>
      <c r="H267" s="27">
        <f>SUM(H254:H266)</f>
        <v>192100</v>
      </c>
      <c r="I267" s="27">
        <f>SUM(I254:I266)</f>
        <v>228599</v>
      </c>
      <c r="J267" s="27"/>
      <c r="K267" s="39"/>
      <c r="L267" s="39"/>
    </row>
    <row r="268" spans="1:12" x14ac:dyDescent="0.2">
      <c r="A268" s="25"/>
      <c r="B268" s="46" t="s">
        <v>522</v>
      </c>
      <c r="C268" s="46"/>
      <c r="D268" s="47"/>
      <c r="E268" s="47"/>
      <c r="F268" s="47"/>
      <c r="G268" s="47"/>
      <c r="H268" s="27">
        <f>H10+H12+H15+H18+H21+H30+H33+H43+H77+H139+H141+H170+H173+H177+H179+H191+H193+H199+H215+H225+H227+H230+H241+H253+H267</f>
        <v>9168940</v>
      </c>
      <c r="I268" s="27">
        <f>I10+I12+I15+I18+I21+I30+I33+I43+I77+I139+I141+I170+I173+I177+I179+I191+I193+I199+I215+I225+I227+I230+I241+I253+I267</f>
        <v>10689162.1</v>
      </c>
      <c r="J268" s="27"/>
      <c r="K268" s="22"/>
      <c r="L268" s="22"/>
    </row>
  </sheetData>
  <autoFilter ref="A1:I268"/>
  <mergeCells count="52">
    <mergeCell ref="B179:C179"/>
    <mergeCell ref="D179:G179"/>
    <mergeCell ref="B230:C230"/>
    <mergeCell ref="D230:G230"/>
    <mergeCell ref="B215:C215"/>
    <mergeCell ref="D215:G215"/>
    <mergeCell ref="B225:C225"/>
    <mergeCell ref="D225:G225"/>
    <mergeCell ref="B227:C227"/>
    <mergeCell ref="D227:G227"/>
    <mergeCell ref="B191:C191"/>
    <mergeCell ref="D191:G191"/>
    <mergeCell ref="B193:C193"/>
    <mergeCell ref="D193:G193"/>
    <mergeCell ref="B199:C199"/>
    <mergeCell ref="D199:G199"/>
    <mergeCell ref="B268:C268"/>
    <mergeCell ref="D268:G268"/>
    <mergeCell ref="B241:C241"/>
    <mergeCell ref="D241:G241"/>
    <mergeCell ref="B253:C253"/>
    <mergeCell ref="D253:G253"/>
    <mergeCell ref="B267:C267"/>
    <mergeCell ref="D267:G267"/>
    <mergeCell ref="B170:C170"/>
    <mergeCell ref="D170:G170"/>
    <mergeCell ref="B173:C173"/>
    <mergeCell ref="D173:G173"/>
    <mergeCell ref="B177:C177"/>
    <mergeCell ref="D177:G177"/>
    <mergeCell ref="B43:C43"/>
    <mergeCell ref="D43:G43"/>
    <mergeCell ref="B77:C77"/>
    <mergeCell ref="D77:G77"/>
    <mergeCell ref="B139:C139"/>
    <mergeCell ref="D139:G139"/>
    <mergeCell ref="B141:C141"/>
    <mergeCell ref="D141:G141"/>
    <mergeCell ref="B33:C33"/>
    <mergeCell ref="D33:G33"/>
    <mergeCell ref="B10:C10"/>
    <mergeCell ref="D10:G10"/>
    <mergeCell ref="B12:C12"/>
    <mergeCell ref="D12:G12"/>
    <mergeCell ref="B15:C15"/>
    <mergeCell ref="D15:G15"/>
    <mergeCell ref="B18:C18"/>
    <mergeCell ref="D18:G18"/>
    <mergeCell ref="B21:C21"/>
    <mergeCell ref="D21:G21"/>
    <mergeCell ref="B30:C30"/>
    <mergeCell ref="D30:G30"/>
  </mergeCells>
  <phoneticPr fontId="7" type="noConversion"/>
  <pageMargins left="0.25" right="0.25" top="0.75" bottom="0.75" header="0.3" footer="0.3"/>
  <pageSetup paperSize="9" orientation="landscape" r:id="rId1"/>
  <headerFooter alignWithMargins="0">
    <oddHeader xml:space="preserve">&amp;L&amp;"Times New Roman,Aldin"OFICIUL DE STAT PENTRU INVENŢII ŞI MĂRCI&amp;C&amp;"Times New Roman,Aldin"Programul Anual al Achiziţiilor Publice al O.S.I.M.
 pentru anul 2019 -  forma rectificare I&amp;R&amp;"Times New Roman,Aldin"Director General
Ionuț Barbu
</oddHeader>
    <oddFooter>&amp;L&amp;"Times New Roman,Aldin"&amp;9
Director Economic
Simona Georgescu&amp;R&amp;"Times New Roman,Aldin"&amp;9 
Sef Serviciu Achizitii-Administrativ
Iulia-Hermina Varodin</oddFooter>
  </headerFooter>
  <ignoredErrors>
    <ignoredError sqref="A10 A18 A30 A191 A215 A177 A225 A241 A2 A139 A12 A21 A173 A193 A199 A227 A253 D179:G179 D178 F178:G17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sqref="A1:F5"/>
    </sheetView>
  </sheetViews>
  <sheetFormatPr defaultRowHeight="12.75" x14ac:dyDescent="0.2"/>
  <cols>
    <col min="1" max="1" width="17.85546875" customWidth="1"/>
    <col min="5" max="5" width="12.85546875" customWidth="1"/>
  </cols>
  <sheetData>
    <row r="1" spans="1:5" x14ac:dyDescent="0.2">
      <c r="A1" s="8"/>
      <c r="E1" s="8"/>
    </row>
    <row r="2" spans="1:5" x14ac:dyDescent="0.2">
      <c r="A2" s="17"/>
      <c r="E2" s="1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B21" sqref="B21"/>
    </sheetView>
  </sheetViews>
  <sheetFormatPr defaultRowHeight="51" customHeight="1" x14ac:dyDescent="0.2"/>
  <cols>
    <col min="1" max="1" width="7.42578125" style="35" customWidth="1"/>
    <col min="2" max="2" width="27.7109375" style="35" customWidth="1"/>
    <col min="3" max="3" width="19.28515625" style="35" customWidth="1"/>
    <col min="4" max="4" width="24.28515625" style="35" customWidth="1"/>
    <col min="5" max="5" width="24" style="35" customWidth="1"/>
    <col min="6" max="6" width="25.42578125" style="35" customWidth="1"/>
    <col min="7" max="16384" width="9.140625" style="35"/>
  </cols>
  <sheetData>
    <row r="1" spans="1:6" ht="42" customHeight="1" x14ac:dyDescent="0.2">
      <c r="A1" s="56"/>
      <c r="B1" s="56"/>
      <c r="C1" s="56"/>
      <c r="D1" s="56"/>
      <c r="E1" s="56"/>
      <c r="F1" s="56"/>
    </row>
    <row r="2" spans="1:6" ht="15" x14ac:dyDescent="0.2">
      <c r="A2" s="56"/>
      <c r="B2" s="56"/>
      <c r="C2" s="56"/>
      <c r="D2" s="56"/>
      <c r="E2" s="56"/>
      <c r="F2" s="56"/>
    </row>
    <row r="3" spans="1:6" ht="15" x14ac:dyDescent="0.2">
      <c r="A3" s="56"/>
      <c r="B3" s="56"/>
      <c r="C3" s="56"/>
      <c r="D3" s="56"/>
      <c r="E3" s="56"/>
      <c r="F3" s="56"/>
    </row>
    <row r="4" spans="1:6" ht="15" x14ac:dyDescent="0.2">
      <c r="A4" s="56"/>
      <c r="B4" s="56"/>
      <c r="C4" s="56"/>
      <c r="D4" s="56"/>
      <c r="E4" s="56"/>
      <c r="F4" s="56"/>
    </row>
    <row r="5" spans="1:6" ht="15" x14ac:dyDescent="0.2">
      <c r="A5" s="56"/>
      <c r="B5" s="56"/>
      <c r="C5" s="56"/>
      <c r="D5" s="56"/>
      <c r="E5" s="56"/>
      <c r="F5" s="56"/>
    </row>
    <row r="6" spans="1:6" ht="15" x14ac:dyDescent="0.2">
      <c r="A6" s="56"/>
      <c r="B6" s="56"/>
      <c r="C6" s="56"/>
      <c r="D6" s="56"/>
      <c r="E6" s="56"/>
      <c r="F6" s="56"/>
    </row>
    <row r="7" spans="1:6" ht="15" x14ac:dyDescent="0.2">
      <c r="A7" s="56"/>
      <c r="B7" s="56"/>
      <c r="C7" s="56"/>
      <c r="D7" s="56"/>
      <c r="E7" s="56"/>
      <c r="F7" s="56"/>
    </row>
    <row r="8" spans="1:6" ht="15" x14ac:dyDescent="0.2">
      <c r="A8" s="56"/>
      <c r="B8" s="56"/>
      <c r="C8" s="56"/>
      <c r="D8" s="56"/>
      <c r="E8" s="56"/>
      <c r="F8" s="56"/>
    </row>
    <row r="9" spans="1:6" ht="15" x14ac:dyDescent="0.2">
      <c r="A9" s="56"/>
      <c r="B9" s="56"/>
      <c r="C9" s="56"/>
      <c r="D9" s="56"/>
      <c r="E9" s="56"/>
      <c r="F9" s="56"/>
    </row>
    <row r="10" spans="1:6" ht="15" x14ac:dyDescent="0.2">
      <c r="A10" s="56"/>
      <c r="B10" s="56"/>
      <c r="C10" s="56"/>
      <c r="D10" s="56"/>
      <c r="E10" s="56"/>
      <c r="F10" s="56"/>
    </row>
    <row r="11" spans="1:6" ht="15" x14ac:dyDescent="0.2">
      <c r="A11" s="56"/>
      <c r="B11" s="56"/>
      <c r="C11" s="56"/>
      <c r="D11" s="56"/>
      <c r="E11" s="56"/>
      <c r="F11" s="56"/>
    </row>
    <row r="12" spans="1:6" ht="15" x14ac:dyDescent="0.2">
      <c r="A12" s="56"/>
      <c r="B12" s="56"/>
      <c r="C12" s="56"/>
      <c r="D12" s="56"/>
      <c r="E12" s="56"/>
      <c r="F12" s="56"/>
    </row>
    <row r="13" spans="1:6" ht="15" x14ac:dyDescent="0.2">
      <c r="A13" s="56"/>
      <c r="B13" s="56"/>
      <c r="C13" s="56"/>
      <c r="D13" s="56"/>
      <c r="E13" s="56"/>
      <c r="F13" s="56"/>
    </row>
    <row r="14" spans="1:6" ht="15" x14ac:dyDescent="0.2">
      <c r="A14" s="56"/>
      <c r="B14" s="56"/>
      <c r="C14" s="56"/>
      <c r="D14" s="56"/>
      <c r="E14" s="56"/>
      <c r="F14" s="56"/>
    </row>
    <row r="15" spans="1:6" ht="15" x14ac:dyDescent="0.2">
      <c r="A15" s="56"/>
      <c r="B15" s="56"/>
      <c r="C15" s="56"/>
      <c r="D15" s="56"/>
      <c r="E15" s="56"/>
      <c r="F15" s="56"/>
    </row>
    <row r="16" spans="1:6" ht="15" x14ac:dyDescent="0.2">
      <c r="A16" s="56"/>
      <c r="B16" s="56"/>
      <c r="C16" s="56"/>
      <c r="D16" s="56"/>
      <c r="E16" s="56"/>
      <c r="F16" s="56"/>
    </row>
    <row r="17" spans="1:6" ht="15" x14ac:dyDescent="0.2">
      <c r="A17" s="56"/>
      <c r="B17" s="56"/>
      <c r="C17" s="56"/>
      <c r="D17" s="56"/>
      <c r="E17" s="56"/>
      <c r="F17" s="56"/>
    </row>
    <row r="18" spans="1:6" ht="15" x14ac:dyDescent="0.2">
      <c r="A18" s="56"/>
      <c r="B18" s="56"/>
      <c r="C18" s="56"/>
      <c r="D18" s="56"/>
      <c r="E18" s="56"/>
      <c r="F18" s="56"/>
    </row>
    <row r="19" spans="1:6" ht="15" x14ac:dyDescent="0.2">
      <c r="A19" s="56"/>
      <c r="B19" s="56"/>
      <c r="C19" s="56"/>
      <c r="D19" s="56"/>
      <c r="E19" s="56"/>
      <c r="F19" s="56"/>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3</vt:i4>
      </vt:variant>
    </vt:vector>
  </HeadingPairs>
  <TitlesOfParts>
    <vt:vector size="3" baseType="lpstr">
      <vt:lpstr>Foaie1</vt:lpstr>
      <vt:lpstr>Foaie2</vt:lpstr>
      <vt:lpstr>Foaie3</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Stefant</dc:creator>
  <cp:lastModifiedBy>Gloria Iohana Popescu</cp:lastModifiedBy>
  <cp:lastPrinted>2019-09-02T05:27:42Z</cp:lastPrinted>
  <dcterms:created xsi:type="dcterms:W3CDTF">2007-11-23T09:14:03Z</dcterms:created>
  <dcterms:modified xsi:type="dcterms:W3CDTF">2019-09-02T09:23:13Z</dcterms:modified>
</cp:coreProperties>
</file>