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Tabel" sheetId="1" r:id="rId1"/>
    <sheet name="CBI tip solicita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V7" i="1"/>
  <c r="W7" i="1"/>
  <c r="X7" i="1"/>
  <c r="Y7" i="1"/>
  <c r="Y6" i="1" s="1"/>
  <c r="X6" i="1"/>
  <c r="W6" i="1"/>
  <c r="C9" i="2"/>
  <c r="T7" i="1"/>
  <c r="S7" i="1"/>
  <c r="R7" i="1"/>
  <c r="Q7" i="1"/>
  <c r="P7" i="1"/>
  <c r="O7" i="1"/>
  <c r="N7" i="1" l="1"/>
  <c r="L7" i="1"/>
  <c r="L6" i="1" s="1"/>
  <c r="B7" i="1"/>
  <c r="B6" i="1" s="1"/>
  <c r="O6" i="1"/>
  <c r="N6" i="1"/>
  <c r="M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<sst xmlns="http://schemas.openxmlformats.org/spreadsheetml/2006/main" count="21" uniqueCount="12">
  <si>
    <t>Total cereri/Total Patents applications</t>
  </si>
  <si>
    <t>Solicitanţi români/Romanian applicants:</t>
  </si>
  <si>
    <t xml:space="preserve">      Persoane fizice/Natural persons</t>
  </si>
  <si>
    <t xml:space="preserve">     Companiii/Compamies</t>
  </si>
  <si>
    <t xml:space="preserve">      Unităţi de cercetare/The Research units</t>
  </si>
  <si>
    <t xml:space="preserve">      Universităţi/Universities</t>
  </si>
  <si>
    <t>Solicitanţi străini/Foreign applicants</t>
  </si>
  <si>
    <t>* Primul solicitant</t>
  </si>
  <si>
    <t>Repartiţia cererilor de brevet pe tip de solicitanţi români 2024*</t>
  </si>
  <si>
    <t>Patents applications filed by Romanians 2024</t>
  </si>
  <si>
    <t>Repartiția CBI 2014-2024*</t>
  </si>
  <si>
    <t>Repartiţia cererilor de brevet pe tip de solicitanţi români 2014-2024*
Patents applications filed by Romanians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</si>
</sst>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i/>
      <sz val="11"/>
      <color theme="1"/>
      <name val="Calibri"/>
      <family val="2"/>
      <scheme val="minor"/>
    </font>
    <font>
      <b/>
      <sz val="12"/>
      <name val="Cambria"/>
      <family val="1"/>
    </font>
    <font>
      <sz val="11"/>
      <color theme="1"/>
      <name val="Cambria"/>
      <family val="1"/>
    </font>
    <font>
      <b/>
      <sz val="11"/>
      <color indexed="48"/>
      <name val="Cambria"/>
      <family val="1"/>
    </font>
    <font>
      <b/>
      <sz val="11"/>
      <name val="Cambria"/>
      <family val="1"/>
    </font>
    <font>
      <b/>
      <sz val="11"/>
      <color indexed="12"/>
      <name val="Cambria"/>
      <family val="1"/>
    </font>
    <font>
      <sz val="11"/>
      <name val="Cambria"/>
      <family val="1"/>
    </font>
    <font>
      <i/>
      <sz val="11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1" xfId="0" applyNumberFormat="1" applyFont="1" applyBorder="1" applyAlignment="1">
      <alignment vertical="distributed" wrapText="1"/>
    </xf>
    <xf numFmtId="0" fontId="2" fillId="0" borderId="0" xfId="0" applyFont="1"/>
    <xf numFmtId="0" fontId="3" fillId="0" borderId="1" xfId="0" applyFont="1" applyBorder="1" applyAlignment="1">
      <alignment vertical="distributed"/>
    </xf>
    <xf numFmtId="1" fontId="4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vertical="distributed"/>
    </xf>
    <xf numFmtId="1" fontId="4" fillId="0" borderId="1" xfId="0" applyNumberFormat="1" applyFont="1" applyBorder="1" applyAlignment="1">
      <alignment horizontal="left" vertical="distributed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1" fontId="10" fillId="0" borderId="1" xfId="0" applyNumberFormat="1" applyFont="1" applyBorder="1" applyAlignment="1">
      <alignment horizontal="left" vertical="distributed"/>
    </xf>
    <xf numFmtId="1" fontId="11" fillId="0" borderId="1" xfId="0" applyNumberFormat="1" applyFont="1" applyBorder="1" applyAlignment="1">
      <alignment vertical="distributed"/>
    </xf>
    <xf numFmtId="1" fontId="11" fillId="0" borderId="1" xfId="0" applyNumberFormat="1" applyFont="1" applyBorder="1" applyAlignment="1">
      <alignment vertical="distributed" wrapText="1"/>
    </xf>
    <xf numFmtId="1" fontId="12" fillId="0" borderId="1" xfId="0" applyNumberFormat="1" applyFont="1" applyBorder="1" applyAlignment="1">
      <alignment vertical="distributed"/>
    </xf>
    <xf numFmtId="1" fontId="11" fillId="0" borderId="1" xfId="0" applyNumberFormat="1" applyFont="1" applyBorder="1" applyAlignment="1">
      <alignment horizontal="left" vertical="distributed" wrapText="1"/>
    </xf>
    <xf numFmtId="0" fontId="11" fillId="0" borderId="1" xfId="0" applyFont="1" applyBorder="1" applyAlignment="1">
      <alignment vertical="distributed"/>
    </xf>
    <xf numFmtId="1" fontId="13" fillId="0" borderId="1" xfId="0" applyNumberFormat="1" applyFont="1" applyBorder="1" applyAlignment="1">
      <alignment vertical="distributed"/>
    </xf>
    <xf numFmtId="0" fontId="13" fillId="0" borderId="1" xfId="0" applyFont="1" applyBorder="1" applyAlignment="1">
      <alignment horizontal="right" vertical="distributed" wrapText="1"/>
    </xf>
    <xf numFmtId="0" fontId="13" fillId="0" borderId="1" xfId="0" applyFont="1" applyBorder="1" applyAlignment="1">
      <alignment vertical="distributed"/>
    </xf>
    <xf numFmtId="1" fontId="13" fillId="0" borderId="1" xfId="0" applyNumberFormat="1" applyFont="1" applyBorder="1" applyAlignment="1">
      <alignment horizontal="left" vertical="distributed"/>
    </xf>
    <xf numFmtId="0" fontId="14" fillId="0" borderId="0" xfId="0" applyFont="1"/>
    <xf numFmtId="0" fontId="8" fillId="0" borderId="0" xfId="0" applyFont="1" applyAlignment="1">
      <alignment horizontal="center" vertical="distributed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'CBI tip solicitant'!$B$5</c:f>
              <c:strCache>
                <c:ptCount val="1"/>
                <c:pt idx="0">
                  <c:v>      Persoane fizice/Natural persons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solicitant'!$C$5</c:f>
              <c:numCache>
                <c:formatCode>General</c:formatCode>
                <c:ptCount val="1"/>
                <c:pt idx="0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90-4FCF-96AA-100661D776FF}"/>
            </c:ext>
          </c:extLst>
        </c:ser>
        <c:ser>
          <c:idx val="1"/>
          <c:order val="1"/>
          <c:tx>
            <c:strRef>
              <c:f>'CBI tip solicitant'!$B$6</c:f>
              <c:strCache>
                <c:ptCount val="1"/>
                <c:pt idx="0">
                  <c:v>     Companiii/Compamies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solicitant'!$C$6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9-4B70-B9F7-6F8288E19D3C}"/>
            </c:ext>
          </c:extLst>
        </c:ser>
        <c:ser>
          <c:idx val="2"/>
          <c:order val="2"/>
          <c:tx>
            <c:strRef>
              <c:f>'CBI tip solicitant'!$B$7</c:f>
              <c:strCache>
                <c:ptCount val="1"/>
                <c:pt idx="0">
                  <c:v>      Unităţi de cercetare/The Research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solicitant'!$C$7</c:f>
              <c:numCache>
                <c:formatCode>General</c:formatCode>
                <c:ptCount val="1"/>
                <c:pt idx="0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29-4B70-B9F7-6F8288E19D3C}"/>
            </c:ext>
          </c:extLst>
        </c:ser>
        <c:ser>
          <c:idx val="3"/>
          <c:order val="3"/>
          <c:tx>
            <c:strRef>
              <c:f>'CBI tip solicitant'!$B$8</c:f>
              <c:strCache>
                <c:ptCount val="1"/>
                <c:pt idx="0">
                  <c:v>      Universităţi/Universities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'CBI tip solicitant'!$C$8</c:f>
              <c:numCache>
                <c:formatCode>General</c:formatCode>
                <c:ptCount val="1"/>
                <c:pt idx="0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629-4B70-B9F7-6F8288E19D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6758784"/>
        <c:axId val="156760320"/>
      </c:barChart>
      <c:catAx>
        <c:axId val="156758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760320"/>
        <c:crosses val="autoZero"/>
        <c:auto val="1"/>
        <c:lblAlgn val="ctr"/>
        <c:lblOffset val="100"/>
        <c:noMultiLvlLbl val="0"/>
      </c:catAx>
      <c:valAx>
        <c:axId val="156760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675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594776778990798"/>
          <c:y val="1.0949098988525715E-2"/>
          <c:w val="0.72926827286833451"/>
          <c:h val="0.27264375335872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651823168764117E-2"/>
          <c:y val="0.1364997126838435"/>
          <c:w val="0.97160374314294928"/>
          <c:h val="0.771988383108916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'CBI tip solicitant'!$B$74</c:f>
              <c:strCache>
                <c:ptCount val="1"/>
                <c:pt idx="0">
                  <c:v>      Persoane fizice/Natural persons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'CBI tip solicitant'!$C$74:$M$74</c:f>
              <c:numCache>
                <c:formatCode>General</c:formatCode>
                <c:ptCount val="11"/>
                <c:pt idx="0">
                  <c:v>523</c:v>
                </c:pt>
                <c:pt idx="1">
                  <c:v>523</c:v>
                </c:pt>
                <c:pt idx="2">
                  <c:v>532</c:v>
                </c:pt>
                <c:pt idx="3">
                  <c:v>487</c:v>
                </c:pt>
                <c:pt idx="4">
                  <c:v>427</c:v>
                </c:pt>
                <c:pt idx="5">
                  <c:v>362</c:v>
                </c:pt>
                <c:pt idx="6">
                  <c:v>246</c:v>
                </c:pt>
                <c:pt idx="7">
                  <c:v>226</c:v>
                </c:pt>
                <c:pt idx="8">
                  <c:v>184</c:v>
                </c:pt>
                <c:pt idx="9">
                  <c:v>204</c:v>
                </c:pt>
                <c:pt idx="10">
                  <c:v>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D8-47A5-88F7-B643751C2559}"/>
            </c:ext>
          </c:extLst>
        </c:ser>
        <c:ser>
          <c:idx val="1"/>
          <c:order val="1"/>
          <c:tx>
            <c:strRef>
              <c:f>'CBI tip solicitant'!$B$75</c:f>
              <c:strCache>
                <c:ptCount val="1"/>
                <c:pt idx="0">
                  <c:v>     Companiii/Compamies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'CBI tip solicitant'!$C$75:$M$75</c:f>
              <c:numCache>
                <c:formatCode>General</c:formatCode>
                <c:ptCount val="11"/>
                <c:pt idx="0">
                  <c:v>132</c:v>
                </c:pt>
                <c:pt idx="1">
                  <c:v>197</c:v>
                </c:pt>
                <c:pt idx="2">
                  <c:v>145</c:v>
                </c:pt>
                <c:pt idx="3">
                  <c:v>148</c:v>
                </c:pt>
                <c:pt idx="4">
                  <c:v>189</c:v>
                </c:pt>
                <c:pt idx="5">
                  <c:v>119</c:v>
                </c:pt>
                <c:pt idx="6">
                  <c:v>129</c:v>
                </c:pt>
                <c:pt idx="7">
                  <c:v>140</c:v>
                </c:pt>
                <c:pt idx="8">
                  <c:v>111</c:v>
                </c:pt>
                <c:pt idx="9">
                  <c:v>175</c:v>
                </c:pt>
                <c:pt idx="10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D8-47A5-88F7-B643751C2559}"/>
            </c:ext>
          </c:extLst>
        </c:ser>
        <c:ser>
          <c:idx val="2"/>
          <c:order val="2"/>
          <c:tx>
            <c:strRef>
              <c:f>'CBI tip solicitant'!$B$76</c:f>
              <c:strCache>
                <c:ptCount val="1"/>
                <c:pt idx="0">
                  <c:v>      Unităţi de cercetare/The Research units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'CBI tip solicitant'!$C$76:$M$76</c:f>
              <c:numCache>
                <c:formatCode>General</c:formatCode>
                <c:ptCount val="11"/>
                <c:pt idx="0">
                  <c:v>156</c:v>
                </c:pt>
                <c:pt idx="1">
                  <c:v>168</c:v>
                </c:pt>
                <c:pt idx="2">
                  <c:v>190</c:v>
                </c:pt>
                <c:pt idx="3">
                  <c:v>257</c:v>
                </c:pt>
                <c:pt idx="4">
                  <c:v>272</c:v>
                </c:pt>
                <c:pt idx="5">
                  <c:v>235</c:v>
                </c:pt>
                <c:pt idx="6">
                  <c:v>246</c:v>
                </c:pt>
                <c:pt idx="7">
                  <c:v>232</c:v>
                </c:pt>
                <c:pt idx="8">
                  <c:v>312</c:v>
                </c:pt>
                <c:pt idx="9">
                  <c:v>241</c:v>
                </c:pt>
                <c:pt idx="10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D8-47A5-88F7-B643751C2559}"/>
            </c:ext>
          </c:extLst>
        </c:ser>
        <c:ser>
          <c:idx val="3"/>
          <c:order val="3"/>
          <c:tx>
            <c:strRef>
              <c:f>'CBI tip solicitant'!$B$77</c:f>
              <c:strCache>
                <c:ptCount val="1"/>
                <c:pt idx="0">
                  <c:v>      Universităţi/Universities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'CBI tip solicitant'!$C$73:$M$73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'CBI tip solicitant'!$C$77:$M$77</c:f>
              <c:numCache>
                <c:formatCode>General</c:formatCode>
                <c:ptCount val="11"/>
                <c:pt idx="0">
                  <c:v>141</c:v>
                </c:pt>
                <c:pt idx="1">
                  <c:v>92</c:v>
                </c:pt>
                <c:pt idx="2">
                  <c:v>138</c:v>
                </c:pt>
                <c:pt idx="3">
                  <c:v>204</c:v>
                </c:pt>
                <c:pt idx="4">
                  <c:v>222</c:v>
                </c:pt>
                <c:pt idx="5">
                  <c:v>172</c:v>
                </c:pt>
                <c:pt idx="6">
                  <c:v>196</c:v>
                </c:pt>
                <c:pt idx="7">
                  <c:v>177</c:v>
                </c:pt>
                <c:pt idx="8">
                  <c:v>198</c:v>
                </c:pt>
                <c:pt idx="9">
                  <c:v>197</c:v>
                </c:pt>
                <c:pt idx="10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D8-47A5-88F7-B643751C25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544384"/>
        <c:axId val="156554368"/>
      </c:barChart>
      <c:catAx>
        <c:axId val="1565443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554368"/>
        <c:crosses val="autoZero"/>
        <c:auto val="1"/>
        <c:lblAlgn val="ctr"/>
        <c:lblOffset val="100"/>
        <c:noMultiLvlLbl val="0"/>
      </c:catAx>
      <c:valAx>
        <c:axId val="156554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54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2</xdr:row>
      <xdr:rowOff>47625</xdr:rowOff>
    </xdr:from>
    <xdr:to>
      <xdr:col>4</xdr:col>
      <xdr:colOff>495300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D2D12DC6-4DAC-413F-8EDA-667D8AC0D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2</xdr:row>
      <xdr:rowOff>76200</xdr:rowOff>
    </xdr:from>
    <xdr:to>
      <xdr:col>22</xdr:col>
      <xdr:colOff>57150</xdr:colOff>
      <xdr:row>18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F991FB25-9DE3-4433-8A9B-A2B998E39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5"/>
  <sheetViews>
    <sheetView tabSelected="1" workbookViewId="0">
      <selection activeCell="X2" sqref="X2"/>
    </sheetView>
  </sheetViews>
  <sheetFormatPr defaultColWidth="9.109375" defaultRowHeight="13.8" x14ac:dyDescent="0.25"/>
  <cols>
    <col min="1" max="1" width="41.44140625" style="10" customWidth="1"/>
    <col min="2" max="11" width="9.109375" style="10" hidden="1" customWidth="1"/>
    <col min="12" max="14" width="0" style="10" hidden="1" customWidth="1"/>
    <col min="15" max="16384" width="9.109375" style="10"/>
  </cols>
  <sheetData>
    <row r="2" spans="1:25" ht="31.5" customHeight="1" x14ac:dyDescent="0.2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5" spans="1:25" ht="14.25" x14ac:dyDescent="0.2">
      <c r="A5" s="11"/>
      <c r="B5" s="12">
        <v>2001</v>
      </c>
      <c r="C5" s="12">
        <v>2002</v>
      </c>
      <c r="D5" s="12">
        <v>2003</v>
      </c>
      <c r="E5" s="13">
        <v>2004</v>
      </c>
      <c r="F5" s="13">
        <v>2005</v>
      </c>
      <c r="G5" s="13">
        <v>2006</v>
      </c>
      <c r="H5" s="13">
        <v>2007</v>
      </c>
      <c r="I5" s="13">
        <v>2008</v>
      </c>
      <c r="J5" s="13">
        <v>2009</v>
      </c>
      <c r="K5" s="13">
        <v>2010</v>
      </c>
      <c r="L5" s="13">
        <v>2011</v>
      </c>
      <c r="M5" s="13">
        <v>2012</v>
      </c>
      <c r="N5" s="13">
        <v>2013</v>
      </c>
      <c r="O5" s="13">
        <v>2014</v>
      </c>
      <c r="P5" s="13">
        <v>2015</v>
      </c>
      <c r="Q5" s="13">
        <v>2016</v>
      </c>
      <c r="R5" s="13">
        <v>2017</v>
      </c>
      <c r="S5" s="13">
        <v>2018</v>
      </c>
      <c r="T5" s="13">
        <v>2019</v>
      </c>
      <c r="U5" s="13">
        <v>2020</v>
      </c>
      <c r="V5" s="13">
        <v>2021</v>
      </c>
      <c r="W5" s="13">
        <v>2022</v>
      </c>
      <c r="X5" s="13">
        <v>2023</v>
      </c>
      <c r="Y5" s="13">
        <v>2024</v>
      </c>
    </row>
    <row r="6" spans="1:25" ht="14.25" x14ac:dyDescent="0.2">
      <c r="A6" s="11" t="s">
        <v>0</v>
      </c>
      <c r="B6" s="14">
        <f t="shared" ref="B6:N6" si="0">B7+B12</f>
        <v>1409</v>
      </c>
      <c r="C6" s="14">
        <f t="shared" si="0"/>
        <v>1682</v>
      </c>
      <c r="D6" s="14">
        <f t="shared" si="0"/>
        <v>1046</v>
      </c>
      <c r="E6" s="14">
        <f t="shared" si="0"/>
        <v>1160</v>
      </c>
      <c r="F6" s="14">
        <f t="shared" si="0"/>
        <v>1100</v>
      </c>
      <c r="G6" s="14">
        <f t="shared" si="0"/>
        <v>1027</v>
      </c>
      <c r="H6" s="14">
        <f t="shared" si="0"/>
        <v>926</v>
      </c>
      <c r="I6" s="14">
        <f t="shared" si="0"/>
        <v>1031</v>
      </c>
      <c r="J6" s="14">
        <f t="shared" si="0"/>
        <v>1091</v>
      </c>
      <c r="K6" s="14">
        <f t="shared" si="0"/>
        <v>1418</v>
      </c>
      <c r="L6" s="14">
        <f t="shared" si="0"/>
        <v>1463</v>
      </c>
      <c r="M6" s="14">
        <f t="shared" si="0"/>
        <v>1077</v>
      </c>
      <c r="N6" s="14">
        <f t="shared" si="0"/>
        <v>1046</v>
      </c>
      <c r="O6" s="14">
        <f>O7+O12</f>
        <v>1036</v>
      </c>
      <c r="P6" s="14">
        <v>1053</v>
      </c>
      <c r="Q6" s="14">
        <v>1063</v>
      </c>
      <c r="R6" s="14">
        <v>1178</v>
      </c>
      <c r="S6" s="14">
        <v>1147</v>
      </c>
      <c r="T6" s="14">
        <v>939</v>
      </c>
      <c r="U6" s="14">
        <v>864</v>
      </c>
      <c r="V6" s="14">
        <v>817</v>
      </c>
      <c r="W6" s="14">
        <f>SUM(W7,W12)</f>
        <v>843</v>
      </c>
      <c r="X6" s="14">
        <f>SUM(X7,X12)</f>
        <v>889</v>
      </c>
      <c r="Y6" s="14">
        <f>SUM(Y7,Y12)</f>
        <v>810</v>
      </c>
    </row>
    <row r="7" spans="1:25" x14ac:dyDescent="0.25">
      <c r="A7" s="15" t="s">
        <v>1</v>
      </c>
      <c r="B7" s="16">
        <f>SUM(B8:B11)</f>
        <v>1128</v>
      </c>
      <c r="C7" s="16">
        <v>1477</v>
      </c>
      <c r="D7" s="16">
        <v>881</v>
      </c>
      <c r="E7" s="12">
        <v>996</v>
      </c>
      <c r="F7" s="12">
        <v>1032</v>
      </c>
      <c r="G7" s="12">
        <v>965</v>
      </c>
      <c r="H7" s="12">
        <v>867</v>
      </c>
      <c r="I7" s="12">
        <v>995</v>
      </c>
      <c r="J7" s="12">
        <v>1054</v>
      </c>
      <c r="K7" s="12">
        <v>1382</v>
      </c>
      <c r="L7" s="12">
        <f>SUM(L8:L11)</f>
        <v>1425</v>
      </c>
      <c r="M7" s="12">
        <v>1020</v>
      </c>
      <c r="N7" s="16">
        <f t="shared" ref="N7:Y7" si="1">SUM(N8:N11)</f>
        <v>995</v>
      </c>
      <c r="O7" s="16">
        <f t="shared" si="1"/>
        <v>952</v>
      </c>
      <c r="P7" s="16">
        <f t="shared" si="1"/>
        <v>980</v>
      </c>
      <c r="Q7" s="16">
        <f t="shared" si="1"/>
        <v>1005</v>
      </c>
      <c r="R7" s="16">
        <f t="shared" si="1"/>
        <v>1096</v>
      </c>
      <c r="S7" s="16">
        <f t="shared" si="1"/>
        <v>1110</v>
      </c>
      <c r="T7" s="16">
        <f t="shared" si="1"/>
        <v>888</v>
      </c>
      <c r="U7" s="16">
        <f t="shared" si="1"/>
        <v>817</v>
      </c>
      <c r="V7" s="16">
        <f t="shared" si="1"/>
        <v>775</v>
      </c>
      <c r="W7" s="16">
        <f t="shared" si="1"/>
        <v>805</v>
      </c>
      <c r="X7" s="16">
        <f t="shared" si="1"/>
        <v>817</v>
      </c>
      <c r="Y7" s="16">
        <f t="shared" si="1"/>
        <v>751</v>
      </c>
    </row>
    <row r="8" spans="1:25" ht="14.25" x14ac:dyDescent="0.2">
      <c r="A8" s="17" t="s">
        <v>2</v>
      </c>
      <c r="B8" s="18">
        <v>825</v>
      </c>
      <c r="C8" s="19">
        <v>1127</v>
      </c>
      <c r="D8" s="19">
        <v>588</v>
      </c>
      <c r="E8" s="17">
        <v>661</v>
      </c>
      <c r="F8" s="17">
        <v>733</v>
      </c>
      <c r="G8" s="17">
        <v>634</v>
      </c>
      <c r="H8" s="17">
        <v>533</v>
      </c>
      <c r="I8" s="17">
        <v>466</v>
      </c>
      <c r="J8" s="17">
        <v>529</v>
      </c>
      <c r="K8" s="17">
        <v>567</v>
      </c>
      <c r="L8" s="17">
        <v>641</v>
      </c>
      <c r="M8" s="19">
        <v>429</v>
      </c>
      <c r="N8" s="19">
        <v>495</v>
      </c>
      <c r="O8" s="19">
        <v>523</v>
      </c>
      <c r="P8" s="19">
        <v>523</v>
      </c>
      <c r="Q8" s="19">
        <v>532</v>
      </c>
      <c r="R8" s="19">
        <v>487</v>
      </c>
      <c r="S8" s="19">
        <v>427</v>
      </c>
      <c r="T8" s="19">
        <v>362</v>
      </c>
      <c r="U8" s="19">
        <v>246</v>
      </c>
      <c r="V8" s="19">
        <v>226</v>
      </c>
      <c r="W8" s="19">
        <v>184</v>
      </c>
      <c r="X8" s="19">
        <v>204</v>
      </c>
      <c r="Y8" s="19">
        <v>187</v>
      </c>
    </row>
    <row r="9" spans="1:25" ht="14.25" x14ac:dyDescent="0.2">
      <c r="A9" s="17" t="s">
        <v>3</v>
      </c>
      <c r="B9" s="18">
        <v>189</v>
      </c>
      <c r="C9" s="19">
        <v>207</v>
      </c>
      <c r="D9" s="19">
        <v>189</v>
      </c>
      <c r="E9" s="17">
        <v>189</v>
      </c>
      <c r="F9" s="17">
        <v>166</v>
      </c>
      <c r="G9" s="17">
        <v>156</v>
      </c>
      <c r="H9" s="17">
        <v>122</v>
      </c>
      <c r="I9" s="17">
        <v>121</v>
      </c>
      <c r="J9" s="17">
        <v>162</v>
      </c>
      <c r="K9" s="17">
        <v>135</v>
      </c>
      <c r="L9" s="17">
        <v>139</v>
      </c>
      <c r="M9" s="19">
        <v>158</v>
      </c>
      <c r="N9" s="19">
        <v>151</v>
      </c>
      <c r="O9" s="19">
        <v>132</v>
      </c>
      <c r="P9" s="19">
        <v>197</v>
      </c>
      <c r="Q9" s="19">
        <v>145</v>
      </c>
      <c r="R9" s="19">
        <v>148</v>
      </c>
      <c r="S9" s="19">
        <v>189</v>
      </c>
      <c r="T9" s="19">
        <v>119</v>
      </c>
      <c r="U9" s="19">
        <v>129</v>
      </c>
      <c r="V9" s="19">
        <v>140</v>
      </c>
      <c r="W9" s="19">
        <v>111</v>
      </c>
      <c r="X9" s="19">
        <v>175</v>
      </c>
      <c r="Y9" s="19">
        <v>126</v>
      </c>
    </row>
    <row r="10" spans="1:25" x14ac:dyDescent="0.25">
      <c r="A10" s="20" t="s">
        <v>4</v>
      </c>
      <c r="B10" s="18">
        <v>102</v>
      </c>
      <c r="C10" s="19">
        <v>129</v>
      </c>
      <c r="D10" s="19">
        <v>93</v>
      </c>
      <c r="E10" s="17">
        <v>133</v>
      </c>
      <c r="F10" s="17">
        <v>110</v>
      </c>
      <c r="G10" s="17">
        <v>127</v>
      </c>
      <c r="H10" s="17">
        <v>121</v>
      </c>
      <c r="I10" s="17">
        <v>230</v>
      </c>
      <c r="J10" s="17">
        <v>222</v>
      </c>
      <c r="K10" s="17">
        <v>334</v>
      </c>
      <c r="L10" s="17">
        <v>357</v>
      </c>
      <c r="M10" s="19">
        <v>208</v>
      </c>
      <c r="N10" s="19">
        <v>143</v>
      </c>
      <c r="O10" s="19">
        <v>156</v>
      </c>
      <c r="P10" s="19">
        <v>168</v>
      </c>
      <c r="Q10" s="19">
        <v>190</v>
      </c>
      <c r="R10" s="19">
        <v>257</v>
      </c>
      <c r="S10" s="19">
        <v>272</v>
      </c>
      <c r="T10" s="19">
        <v>235</v>
      </c>
      <c r="U10" s="19">
        <v>246</v>
      </c>
      <c r="V10" s="19">
        <v>232</v>
      </c>
      <c r="W10" s="19">
        <v>312</v>
      </c>
      <c r="X10" s="19">
        <v>241</v>
      </c>
      <c r="Y10" s="19">
        <v>252</v>
      </c>
    </row>
    <row r="11" spans="1:25" x14ac:dyDescent="0.25">
      <c r="A11" s="20" t="s">
        <v>5</v>
      </c>
      <c r="B11" s="19">
        <v>12</v>
      </c>
      <c r="C11" s="19">
        <v>14</v>
      </c>
      <c r="D11" s="19">
        <v>11</v>
      </c>
      <c r="E11" s="17">
        <v>13</v>
      </c>
      <c r="F11" s="17">
        <v>23</v>
      </c>
      <c r="G11" s="17">
        <v>48</v>
      </c>
      <c r="H11" s="17">
        <v>91</v>
      </c>
      <c r="I11" s="17">
        <v>178</v>
      </c>
      <c r="J11" s="17">
        <v>141</v>
      </c>
      <c r="K11" s="17">
        <v>346</v>
      </c>
      <c r="L11" s="17">
        <v>288</v>
      </c>
      <c r="M11" s="19">
        <v>225</v>
      </c>
      <c r="N11" s="19">
        <v>206</v>
      </c>
      <c r="O11" s="19">
        <v>141</v>
      </c>
      <c r="P11" s="19">
        <v>92</v>
      </c>
      <c r="Q11" s="19">
        <v>138</v>
      </c>
      <c r="R11" s="19">
        <v>204</v>
      </c>
      <c r="S11" s="19">
        <v>222</v>
      </c>
      <c r="T11" s="19">
        <v>172</v>
      </c>
      <c r="U11" s="19">
        <v>196</v>
      </c>
      <c r="V11" s="19">
        <v>177</v>
      </c>
      <c r="W11" s="19">
        <v>198</v>
      </c>
      <c r="X11" s="19">
        <v>197</v>
      </c>
      <c r="Y11" s="19">
        <v>186</v>
      </c>
    </row>
    <row r="12" spans="1:25" x14ac:dyDescent="0.25">
      <c r="A12" s="15" t="s">
        <v>6</v>
      </c>
      <c r="B12" s="16">
        <v>281</v>
      </c>
      <c r="C12" s="16">
        <v>205</v>
      </c>
      <c r="D12" s="16">
        <v>165</v>
      </c>
      <c r="E12" s="12">
        <v>164</v>
      </c>
      <c r="F12" s="12">
        <v>68</v>
      </c>
      <c r="G12" s="12">
        <v>62</v>
      </c>
      <c r="H12" s="12">
        <v>59</v>
      </c>
      <c r="I12" s="12">
        <v>36</v>
      </c>
      <c r="J12" s="12">
        <v>37</v>
      </c>
      <c r="K12" s="12">
        <v>36</v>
      </c>
      <c r="L12" s="12">
        <v>38</v>
      </c>
      <c r="M12" s="12">
        <v>57</v>
      </c>
      <c r="N12" s="16">
        <v>51</v>
      </c>
      <c r="O12" s="16">
        <v>84</v>
      </c>
      <c r="P12" s="16">
        <v>73</v>
      </c>
      <c r="Q12" s="16">
        <v>58</v>
      </c>
      <c r="R12" s="16">
        <v>80</v>
      </c>
      <c r="S12" s="16">
        <v>37</v>
      </c>
      <c r="T12" s="16">
        <v>51</v>
      </c>
      <c r="U12" s="16">
        <v>47</v>
      </c>
      <c r="V12" s="16">
        <v>42</v>
      </c>
      <c r="W12" s="16">
        <v>38</v>
      </c>
      <c r="X12" s="16">
        <v>72</v>
      </c>
      <c r="Y12" s="16">
        <v>59</v>
      </c>
    </row>
    <row r="15" spans="1:25" ht="14.25" x14ac:dyDescent="0.2">
      <c r="A15" s="21" t="s">
        <v>7</v>
      </c>
    </row>
  </sheetData>
  <sheetProtection password="CC71" sheet="1" objects="1" scenarios="1"/>
  <mergeCells count="1">
    <mergeCell ref="A2:V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7"/>
  <sheetViews>
    <sheetView workbookViewId="0">
      <selection activeCell="R61" sqref="R61"/>
    </sheetView>
  </sheetViews>
  <sheetFormatPr defaultRowHeight="14.4" x14ac:dyDescent="0.3"/>
  <cols>
    <col min="2" max="2" width="41.33203125" customWidth="1"/>
    <col min="3" max="3" width="10" customWidth="1"/>
    <col min="4" max="9" width="9.109375" customWidth="1"/>
    <col min="21" max="23" width="9.109375" customWidth="1"/>
  </cols>
  <sheetData>
    <row r="2" spans="2:17" ht="15.6" x14ac:dyDescent="0.3">
      <c r="B2" s="8" t="s">
        <v>8</v>
      </c>
      <c r="C2" s="2"/>
      <c r="D2" s="2"/>
      <c r="L2" s="23" t="s">
        <v>10</v>
      </c>
      <c r="M2" s="23"/>
      <c r="N2" s="23"/>
      <c r="O2" s="23"/>
      <c r="P2" s="23"/>
      <c r="Q2" s="23"/>
    </row>
    <row r="3" spans="2:17" ht="15.75" x14ac:dyDescent="0.25">
      <c r="B3" s="8" t="s">
        <v>9</v>
      </c>
      <c r="C3" s="2"/>
      <c r="D3" s="2"/>
    </row>
    <row r="4" spans="2:17" ht="15.75" x14ac:dyDescent="0.25">
      <c r="B4" s="2"/>
      <c r="C4" s="3">
        <v>2024</v>
      </c>
      <c r="D4" s="2"/>
    </row>
    <row r="5" spans="2:17" ht="15.75" x14ac:dyDescent="0.25">
      <c r="B5" s="4" t="s">
        <v>2</v>
      </c>
      <c r="C5" s="19">
        <v>187</v>
      </c>
      <c r="D5" s="2"/>
    </row>
    <row r="6" spans="2:17" ht="15.75" x14ac:dyDescent="0.25">
      <c r="B6" s="4" t="s">
        <v>3</v>
      </c>
      <c r="C6" s="19">
        <v>126</v>
      </c>
      <c r="D6" s="2"/>
    </row>
    <row r="7" spans="2:17" ht="21" customHeight="1" x14ac:dyDescent="0.3">
      <c r="B7" s="6" t="s">
        <v>4</v>
      </c>
      <c r="C7" s="19">
        <v>252</v>
      </c>
      <c r="D7" s="2"/>
    </row>
    <row r="8" spans="2:17" ht="15.6" x14ac:dyDescent="0.3">
      <c r="B8" s="6" t="s">
        <v>5</v>
      </c>
      <c r="C8" s="19">
        <v>186</v>
      </c>
      <c r="D8" s="2"/>
    </row>
    <row r="9" spans="2:17" ht="15" x14ac:dyDescent="0.25">
      <c r="C9">
        <f>SUM(C5:C8)</f>
        <v>751</v>
      </c>
    </row>
    <row r="22" spans="2:2" ht="15" x14ac:dyDescent="0.25">
      <c r="B22" s="9" t="s">
        <v>7</v>
      </c>
    </row>
    <row r="26" spans="2:2" ht="18.75" x14ac:dyDescent="0.3">
      <c r="B26" s="7"/>
    </row>
    <row r="27" spans="2:2" ht="18.75" x14ac:dyDescent="0.3">
      <c r="B27" s="7"/>
    </row>
    <row r="31" spans="2:2" ht="21" customHeight="1" x14ac:dyDescent="0.25"/>
    <row r="73" spans="2:13" x14ac:dyDescent="0.3">
      <c r="C73" s="1">
        <v>2014</v>
      </c>
      <c r="D73" s="1">
        <v>2015</v>
      </c>
      <c r="E73" s="1">
        <v>2016</v>
      </c>
      <c r="F73" s="1">
        <v>2017</v>
      </c>
      <c r="G73" s="1">
        <v>2018</v>
      </c>
      <c r="H73" s="1">
        <v>2019</v>
      </c>
      <c r="I73" s="1">
        <v>2020</v>
      </c>
      <c r="J73" s="1">
        <v>2021</v>
      </c>
      <c r="K73" s="1">
        <v>2022</v>
      </c>
      <c r="L73" s="1">
        <v>2023</v>
      </c>
      <c r="M73" s="1">
        <v>2024</v>
      </c>
    </row>
    <row r="74" spans="2:13" ht="15.6" x14ac:dyDescent="0.3">
      <c r="B74" s="4" t="s">
        <v>2</v>
      </c>
      <c r="C74" s="5">
        <v>523</v>
      </c>
      <c r="D74" s="5">
        <v>523</v>
      </c>
      <c r="E74" s="5">
        <v>532</v>
      </c>
      <c r="F74" s="5">
        <v>487</v>
      </c>
      <c r="G74" s="5">
        <v>427</v>
      </c>
      <c r="H74" s="5">
        <v>362</v>
      </c>
      <c r="I74" s="5">
        <v>246</v>
      </c>
      <c r="J74" s="5">
        <v>226</v>
      </c>
      <c r="K74" s="5">
        <v>184</v>
      </c>
      <c r="L74" s="5">
        <v>204</v>
      </c>
      <c r="M74" s="19">
        <v>187</v>
      </c>
    </row>
    <row r="75" spans="2:13" ht="15.6" x14ac:dyDescent="0.3">
      <c r="B75" s="4" t="s">
        <v>3</v>
      </c>
      <c r="C75" s="5">
        <v>132</v>
      </c>
      <c r="D75" s="5">
        <v>197</v>
      </c>
      <c r="E75" s="5">
        <v>145</v>
      </c>
      <c r="F75" s="5">
        <v>148</v>
      </c>
      <c r="G75" s="5">
        <v>189</v>
      </c>
      <c r="H75" s="5">
        <v>119</v>
      </c>
      <c r="I75" s="5">
        <v>129</v>
      </c>
      <c r="J75" s="5">
        <v>140</v>
      </c>
      <c r="K75" s="5">
        <v>111</v>
      </c>
      <c r="L75" s="5">
        <v>175</v>
      </c>
      <c r="M75" s="19">
        <v>126</v>
      </c>
    </row>
    <row r="76" spans="2:13" ht="31.2" x14ac:dyDescent="0.3">
      <c r="B76" s="6" t="s">
        <v>4</v>
      </c>
      <c r="C76" s="5">
        <v>156</v>
      </c>
      <c r="D76" s="5">
        <v>168</v>
      </c>
      <c r="E76" s="5">
        <v>190</v>
      </c>
      <c r="F76" s="5">
        <v>257</v>
      </c>
      <c r="G76" s="5">
        <v>272</v>
      </c>
      <c r="H76" s="5">
        <v>235</v>
      </c>
      <c r="I76" s="5">
        <v>246</v>
      </c>
      <c r="J76" s="5">
        <v>232</v>
      </c>
      <c r="K76" s="5">
        <v>312</v>
      </c>
      <c r="L76" s="5">
        <v>241</v>
      </c>
      <c r="M76" s="19">
        <v>252</v>
      </c>
    </row>
    <row r="77" spans="2:13" ht="15.6" x14ac:dyDescent="0.3">
      <c r="B77" s="6" t="s">
        <v>5</v>
      </c>
      <c r="C77" s="5">
        <v>141</v>
      </c>
      <c r="D77" s="5">
        <v>92</v>
      </c>
      <c r="E77" s="5">
        <v>138</v>
      </c>
      <c r="F77" s="5">
        <v>204</v>
      </c>
      <c r="G77" s="5">
        <v>222</v>
      </c>
      <c r="H77" s="5">
        <v>172</v>
      </c>
      <c r="I77" s="5">
        <v>196</v>
      </c>
      <c r="J77" s="5">
        <v>177</v>
      </c>
      <c r="K77" s="5">
        <v>198</v>
      </c>
      <c r="L77" s="5">
        <v>197</v>
      </c>
      <c r="M77" s="19">
        <v>186</v>
      </c>
    </row>
  </sheetData>
  <sheetProtection password="CC71" sheet="1" objects="1" scenarios="1"/>
  <mergeCells count="1">
    <mergeCell ref="L2:Q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Tabel</vt:lpstr>
      <vt:lpstr>CBI tip solicitant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Mihalache</dc:creator>
  <cp:lastModifiedBy>Maria Tudorache</cp:lastModifiedBy>
  <dcterms:created xsi:type="dcterms:W3CDTF">2022-02-10T11:25:36Z</dcterms:created>
  <dcterms:modified xsi:type="dcterms:W3CDTF">2025-06-19T07:29:00Z</dcterms:modified>
</cp:coreProperties>
</file>