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pers neincadrate cu handicap" sheetId="6" r:id="rId1"/>
    <sheet name="personal " sheetId="5" r:id="rId2"/>
    <sheet name="materiale" sheetId="2" r:id="rId3"/>
    <sheet name="investitii" sheetId="4" r:id="rId4"/>
    <sheet name="POCIDIF" sheetId="7" r:id="rId5"/>
    <sheet name="contrib.si cotiz.la organ.int.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6" i="2" l="1"/>
  <c r="D95" i="5" l="1" a="1"/>
  <c r="D95" i="5" s="1"/>
  <c r="E96" i="5" s="1"/>
  <c r="D88" i="5" l="1"/>
  <c r="D37" i="5"/>
  <c r="D50" i="5"/>
  <c r="D57" i="5"/>
  <c r="E38" i="5" l="1"/>
  <c r="E89" i="5"/>
  <c r="E20" i="4" l="1"/>
  <c r="D65" i="5"/>
  <c r="D75" i="5" l="1"/>
  <c r="E75" i="5" s="1"/>
  <c r="D22" i="7" l="1"/>
  <c r="E23" i="7" s="1"/>
  <c r="E11" i="6"/>
  <c r="D44" i="5"/>
  <c r="D1048463" i="5" l="1"/>
  <c r="E45" i="5"/>
  <c r="E16" i="8" l="1"/>
  <c r="D81" i="5" l="1"/>
  <c r="E82" i="5" l="1"/>
  <c r="E66" i="5" l="1"/>
  <c r="E58" i="5"/>
  <c r="E51" i="5"/>
  <c r="E99" i="5" l="1"/>
  <c r="D97" i="5"/>
  <c r="D96" i="5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<sst xmlns="http://schemas.openxmlformats.org/spreadsheetml/2006/main" count="502" uniqueCount="178">
  <si>
    <t>Nr.crt</t>
  </si>
  <si>
    <t>DATA</t>
  </si>
  <si>
    <t>ORDIN DE PLATA/ CEC/ FOAIE DE VARSAMANT</t>
  </si>
  <si>
    <t>TOTAL</t>
  </si>
  <si>
    <t>OFICIUL DE STAT PENTRU INVENTII SI MARCI</t>
  </si>
  <si>
    <t>perioada:</t>
  </si>
  <si>
    <t>LUNA</t>
  </si>
  <si>
    <t>Ziua</t>
  </si>
  <si>
    <t xml:space="preserve">SUMA </t>
  </si>
  <si>
    <t>Subtotal 10.01.01</t>
  </si>
  <si>
    <t>10.01.01</t>
  </si>
  <si>
    <t>Total 10.01.01</t>
  </si>
  <si>
    <t>Subtotal 10.01.06</t>
  </si>
  <si>
    <t>10.01.06</t>
  </si>
  <si>
    <t>Total 10.01.06</t>
  </si>
  <si>
    <t>FURNIZOR/BENEFICIAR</t>
  </si>
  <si>
    <t>SUMA</t>
  </si>
  <si>
    <t>CAP 51 01 04 "ALTE ORGANE ALE AUTORITATILOR PUBLICE" TITL. 20 "BUNURI SI SERVICII"</t>
  </si>
  <si>
    <t>CAP 51 01 04 "ALTE ORGANE ALE AUTORITATILOR PUBLICE" TITL. 71 "ACTIVE NEFINANCIARE"</t>
  </si>
  <si>
    <t>Data</t>
  </si>
  <si>
    <t>Document</t>
  </si>
  <si>
    <t>Explicaţii</t>
  </si>
  <si>
    <t>Furnizor/Beneficiar suma</t>
  </si>
  <si>
    <t>-</t>
  </si>
  <si>
    <t>Subtotal 10.01.05</t>
  </si>
  <si>
    <t>10.01.05</t>
  </si>
  <si>
    <t>Total 10.01.05</t>
  </si>
  <si>
    <t>CAP 51 01 04 "ALTE ORGANE ALE AUTORITATILOR PUBLICE" TITL. 10</t>
  </si>
  <si>
    <t xml:space="preserve"> "CHELTUIELI DE PERSONAL"</t>
  </si>
  <si>
    <t>EXPLICATII</t>
  </si>
  <si>
    <t>IMPOZIT SALARII</t>
  </si>
  <si>
    <t>CONTRIBUTII ANGAJAT BFS</t>
  </si>
  <si>
    <t>Subtotal 10.03.07</t>
  </si>
  <si>
    <t>Total 10.03.07</t>
  </si>
  <si>
    <t>10.03.07</t>
  </si>
  <si>
    <t>Subtotal 59.40.00</t>
  </si>
  <si>
    <t>Total 59.40.00</t>
  </si>
  <si>
    <t xml:space="preserve">59.40.00   </t>
  </si>
  <si>
    <t>Subtotal 10.01.30</t>
  </si>
  <si>
    <t>10.01.30</t>
  </si>
  <si>
    <t>Total 10.01.30</t>
  </si>
  <si>
    <t>CONTRIBUTIE ASIGURATORIE PENTRU MUNCA</t>
  </si>
  <si>
    <t>Subtotal 10.01.17</t>
  </si>
  <si>
    <t>10.01.17</t>
  </si>
  <si>
    <t>Total 10.01.17</t>
  </si>
  <si>
    <t>Subtotal 10.02.06</t>
  </si>
  <si>
    <t xml:space="preserve">Total 10.02.06 </t>
  </si>
  <si>
    <t>Subtotal 10.01.13</t>
  </si>
  <si>
    <t>Total 10.01.13</t>
  </si>
  <si>
    <t>CAP 59 40 00 "SUME AFERENTE PERSOANELOR CU HANDICAP NEINCADRATE" TITL. IX</t>
  </si>
  <si>
    <t xml:space="preserve">CAP 55 02 01 "CONTRIBUTII SI COTIZATII LA ORGANISMELE INTERNATIONALE" </t>
  </si>
  <si>
    <t>Subtotal 10.01.16</t>
  </si>
  <si>
    <t>Total 10.01.16</t>
  </si>
  <si>
    <t>RIDICARE NUMERAR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</si>
  <si>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</si>
  <si>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PENSIE PRIVATA N.L.</t>
  </si>
  <si>
    <t>PENSIE PRIVATA G.M.</t>
  </si>
  <si>
    <t>PENSIE PRIVATA G.S.</t>
  </si>
  <si>
    <t>PENSIE PRIVATA N.A.</t>
  </si>
  <si>
    <t>PENSIE PRIVATA S.F.</t>
  </si>
  <si>
    <t>PENSIE PRIVATA V.E.</t>
  </si>
  <si>
    <t>Subtotal 56.48.02</t>
  </si>
  <si>
    <t>56.48.02</t>
  </si>
  <si>
    <t>Total 56.48.02</t>
  </si>
  <si>
    <t xml:space="preserve">CAP 56 48 02 "PROIECTE FINANTATE DIN FONDUL EUROPEAN DE DEZVOLTARE REGIONALA" </t>
  </si>
  <si>
    <t>POPRIRE C.A.</t>
  </si>
  <si>
    <t>ALIMENTARE CONT COLECTOR OSIM</t>
  </si>
  <si>
    <t>PENSIE PRIVATA E.L.</t>
  </si>
  <si>
    <t>COTIZATII SINDICAT</t>
  </si>
  <si>
    <t>PENSIE ALIM. DE LA POTOROACA C.</t>
  </si>
  <si>
    <t>ALIMENTARE CONT CARD SALARIU C.A.</t>
  </si>
  <si>
    <t>ALIMENTARE CONT CARD SALARIU P.M.</t>
  </si>
  <si>
    <t>ALIMENTARE CONT CARD SALARIU R.S.</t>
  </si>
  <si>
    <t>ALIMENTARE CONT CARD SALARIU I.M.</t>
  </si>
  <si>
    <t>varsaminte ptr.pers. Cu handicap neincadrate 2026</t>
  </si>
  <si>
    <t>ALIMENTARE CONT CARD SALARIU D.L.</t>
  </si>
  <si>
    <t>CRISTALSOFT SRL</t>
  </si>
  <si>
    <t>ROBOSTO LOGISTIK SRL</t>
  </si>
  <si>
    <t>PFA MIU ALEXANDRU DOREL</t>
  </si>
  <si>
    <t>OPTIM CONCEPT DESIGN SRL</t>
  </si>
  <si>
    <t>DEBRIEFING SECURITY TEAM SRL</t>
  </si>
  <si>
    <t>VIPER ALARMS SRL</t>
  </si>
  <si>
    <t>CENTRO INVEST CONSULT SRL</t>
  </si>
  <si>
    <t>ARCHIVIT SRL</t>
  </si>
  <si>
    <t>ASCENSORUL SA</t>
  </si>
  <si>
    <t>TREI D PLUS SRL</t>
  </si>
  <si>
    <t>OSIM</t>
  </si>
  <si>
    <t>ENGIE ROMANIA SA</t>
  </si>
  <si>
    <t>APA NOVA BUCURESTI SA</t>
  </si>
  <si>
    <t>OMV PETROM ROMANIA SRL</t>
  </si>
  <si>
    <t>DHL INTERNATIONAL ROMANIA SA</t>
  </si>
  <si>
    <t>SERV.CURIERAT RAPID</t>
  </si>
  <si>
    <t>VODAFONE ROMANIA SA</t>
  </si>
  <si>
    <t>DIGI ROMANIA SA</t>
  </si>
  <si>
    <t>BILETE AVION</t>
  </si>
  <si>
    <t>WECO TMC SRL</t>
  </si>
  <si>
    <t>SQUARE PARKING SRL</t>
  </si>
  <si>
    <t>BCR SA</t>
  </si>
  <si>
    <t>CAM PROIECT POCIDIF</t>
  </si>
  <si>
    <t>CTCE PIATRA NEAMT</t>
  </si>
  <si>
    <t>SWISS COFFEE SRL</t>
  </si>
  <si>
    <t>TAXA PARTICIP.SEMINAR</t>
  </si>
  <si>
    <t>01-31 MAI</t>
  </si>
  <si>
    <t>mai</t>
  </si>
  <si>
    <t>PENSIE PRIVATA F.G,.</t>
  </si>
  <si>
    <t>POPRIRE N.D.</t>
  </si>
  <si>
    <t>perioada: 01-31 MAI</t>
  </si>
  <si>
    <t>Total plati MAI</t>
  </si>
  <si>
    <t>TOTAL MAI</t>
  </si>
  <si>
    <t>SERV.SUPRAVEGHERE RSVTI APRILIE 2026</t>
  </si>
  <si>
    <t>GERMAN TOP TRADING SRL</t>
  </si>
  <si>
    <t>JANTE SI SERV.MONTAJ SKODA</t>
  </si>
  <si>
    <t>MERTECOM SRL</t>
  </si>
  <si>
    <t>REZERVE ODORIZANT</t>
  </si>
  <si>
    <t>PRESTARI SERV.PAZA APRILIE 2026</t>
  </si>
  <si>
    <t>SET TABLRTR ANTICALCAR</t>
  </si>
  <si>
    <t>SERV.CURATENIE APRILIE 2026</t>
  </si>
  <si>
    <t>SERV.SPALATORIE AUTO APRILIE 2026</t>
  </si>
  <si>
    <t>PREST.SERV.DDD MAI 2026</t>
  </si>
  <si>
    <t>SERV.INTRET.ASCENSOARE MAI 2026</t>
  </si>
  <si>
    <t>IMPEX ALLSOLUTIONS SRL</t>
  </si>
  <si>
    <t>ORNAMENTE</t>
  </si>
  <si>
    <t>ALTEX ROMANIA SRL</t>
  </si>
  <si>
    <t>FILTRE APA PHILIPS</t>
  </si>
  <si>
    <t>PRESTARI SERV.DDD MAI 2026</t>
  </si>
  <si>
    <t>MENTENANTA CLIMATIZARE MAI 2026</t>
  </si>
  <si>
    <t>ALTEX ROMANIA SA</t>
  </si>
  <si>
    <t>CABLURI DE INCARCARE</t>
  </si>
  <si>
    <t>SERV.MENTENANTA SISTEME EL.MAI 2026</t>
  </si>
  <si>
    <t>UNIVERSUL JURIDIC MAGAZIN SRL</t>
  </si>
  <si>
    <t>CARTE COD DE PROCEDURA CIVILA</t>
  </si>
  <si>
    <t>PURDEL DAN MIHAIL</t>
  </si>
  <si>
    <t>DECONT DISPOZITIV CORECTIE OCHELARI</t>
  </si>
  <si>
    <t>CHECIU ELENA</t>
  </si>
  <si>
    <t>SERV.MENT.SSM SU APRILIE 2026</t>
  </si>
  <si>
    <t>UNGUREANU LIVIU</t>
  </si>
  <si>
    <t>C.M.UNIREA SRL</t>
  </si>
  <si>
    <t>SERVMED.MUNCII APRILIE 2026</t>
  </si>
  <si>
    <t>CODE MARIANA</t>
  </si>
  <si>
    <t>NEGOITA MIRA</t>
  </si>
  <si>
    <t>ASOC.PROF.COLEGIUL CONS.JR</t>
  </si>
  <si>
    <t>ABONAMENT PARCARE MAI 2026</t>
  </si>
  <si>
    <t>CONTINUARE STOCARE ARHIVA APRILIE 2026</t>
  </si>
  <si>
    <t xml:space="preserve">ADM.FONDULUI IMOBILIAR </t>
  </si>
  <si>
    <t>FOLOSINTA SPATIU</t>
  </si>
  <si>
    <t>COMISION TRANZ.CARDURI APRILIE 2026</t>
  </si>
  <si>
    <t>SOF SERVICE SRL</t>
  </si>
  <si>
    <t>DOSARE EXPANDABILE</t>
  </si>
  <si>
    <t>DNS BIROTICA SRL</t>
  </si>
  <si>
    <t>PLICURI</t>
  </si>
  <si>
    <t>CONSUM GAZE APRILIE 2026</t>
  </si>
  <si>
    <t>SERV.APA APRILIE 2026</t>
  </si>
  <si>
    <t>DIR.GEN.DE SALUBRITATE SECT.3</t>
  </si>
  <si>
    <t>COL.SI TR.DES.MUNICIP.MARTIE 2026</t>
  </si>
  <si>
    <t>CVAL.CARBURANT APRILIE 2026</t>
  </si>
  <si>
    <t>SERV.TELEF.FIXA APRILIE 2026</t>
  </si>
  <si>
    <t>SERV.ABONAM.TV APRILIE 2026</t>
  </si>
  <si>
    <t>SERV. WIFI APRILIE 2026</t>
  </si>
  <si>
    <t>SERV.TELEF.MOBILA MAI 2026</t>
  </si>
  <si>
    <t>ABONAM.INTERNET MAI 2026</t>
  </si>
  <si>
    <t>MIDA SOFT BUSINESS SRL</t>
  </si>
  <si>
    <t>CONSUMABILE IMPRIMANTE</t>
  </si>
  <si>
    <t>RA RASIROM</t>
  </si>
  <si>
    <t>SERV.MENT.SIST.SECURIT.APRILIE 2026</t>
  </si>
  <si>
    <t>TORA DISTRIBUTION SYSTEM SRL</t>
  </si>
  <si>
    <t>ACUMULATORI VARTA</t>
  </si>
  <si>
    <t>DIF.DUPA ACHIT.POPRIRE ANAF</t>
  </si>
  <si>
    <t>ANAF</t>
  </si>
  <si>
    <t>CVAL.POPRIRE CRISTALSOFT SRL DOS.240/C/PL64/2026</t>
  </si>
  <si>
    <t>UNITATI DE DEVELOPARE CANON</t>
  </si>
  <si>
    <t>ACTUALIZARI LEGIS MAI 2026</t>
  </si>
  <si>
    <t>CARTUSE CANON</t>
  </si>
  <si>
    <t>WASTE TONER</t>
  </si>
  <si>
    <t>WASTE TONER CONTAINER</t>
  </si>
  <si>
    <t>HDD EXTERN</t>
  </si>
  <si>
    <t>MENT.SIST.COMPLEX DE SEC.MAI 2026</t>
  </si>
  <si>
    <t>comision</t>
  </si>
  <si>
    <t>depl externe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</si>
</sst>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.00\ _l_e_i_-;\-* #,##0.00\ _l_e_i_-;_-* \-??\ _l_e_i_-;_-@_-"/>
    <numFmt numFmtId="166" formatCode="#,###.00"/>
  </numFmts>
  <fonts count="32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9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165" fontId="1" fillId="0" borderId="0" applyFill="0" applyBorder="0" applyAlignment="0" applyProtection="0"/>
    <xf numFmtId="165" fontId="1" fillId="0" borderId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23" borderId="7" applyNumberForma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180">
    <xf numFmtId="0" fontId="0" fillId="0" borderId="0" xfId="0"/>
    <xf numFmtId="0" fontId="20" fillId="0" borderId="0" xfId="40" applyFont="1"/>
    <xf numFmtId="0" fontId="20" fillId="0" borderId="0" xfId="40" applyFont="1" applyAlignment="1">
      <alignment horizontal="right"/>
    </xf>
    <xf numFmtId="0" fontId="20" fillId="0" borderId="13" xfId="40" applyFont="1" applyBorder="1" applyAlignment="1">
      <alignment horizontal="center" vertical="center"/>
    </xf>
    <xf numFmtId="0" fontId="20" fillId="0" borderId="0" xfId="40" applyFont="1" applyAlignment="1">
      <alignment horizontal="left"/>
    </xf>
    <xf numFmtId="14" fontId="20" fillId="0" borderId="0" xfId="40" applyNumberFormat="1" applyFont="1" applyAlignment="1">
      <alignment horizontal="left"/>
    </xf>
    <xf numFmtId="0" fontId="1" fillId="0" borderId="0" xfId="40"/>
    <xf numFmtId="0" fontId="1" fillId="0" borderId="15" xfId="40" applyBorder="1"/>
    <xf numFmtId="0" fontId="21" fillId="0" borderId="0" xfId="0" applyFont="1"/>
    <xf numFmtId="0" fontId="24" fillId="0" borderId="0" xfId="0" applyFont="1" applyAlignment="1">
      <alignment vertical="center"/>
    </xf>
    <xf numFmtId="0" fontId="25" fillId="0" borderId="0" xfId="0" applyFont="1"/>
    <xf numFmtId="0" fontId="20" fillId="0" borderId="12" xfId="40" applyFont="1" applyBorder="1" applyAlignment="1">
      <alignment horizontal="center" vertical="center" wrapText="1"/>
    </xf>
    <xf numFmtId="4" fontId="25" fillId="0" borderId="0" xfId="0" applyNumberFormat="1" applyFont="1"/>
    <xf numFmtId="0" fontId="25" fillId="24" borderId="0" xfId="0" applyFont="1" applyFill="1"/>
    <xf numFmtId="0" fontId="1" fillId="24" borderId="10" xfId="40" applyFill="1" applyBorder="1" applyAlignment="1">
      <alignment horizontal="center" vertical="center" wrapText="1"/>
    </xf>
    <xf numFmtId="4" fontId="20" fillId="24" borderId="10" xfId="40" applyNumberFormat="1" applyFont="1" applyFill="1" applyBorder="1" applyAlignment="1">
      <alignment horizontal="center" vertical="center" wrapText="1"/>
    </xf>
    <xf numFmtId="0" fontId="1" fillId="24" borderId="17" xfId="40" applyFill="1" applyBorder="1" applyAlignment="1">
      <alignment wrapText="1"/>
    </xf>
    <xf numFmtId="0" fontId="21" fillId="24" borderId="14" xfId="0" applyFont="1" applyFill="1" applyBorder="1" applyAlignment="1">
      <alignment horizontal="center" vertical="center" wrapText="1"/>
    </xf>
    <xf numFmtId="4" fontId="21" fillId="0" borderId="0" xfId="0" applyNumberFormat="1" applyFont="1"/>
    <xf numFmtId="0" fontId="20" fillId="0" borderId="0" xfId="4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" fillId="24" borderId="15" xfId="40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" fillId="24" borderId="0" xfId="40" applyFill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/>
    </xf>
    <xf numFmtId="0" fontId="21" fillId="24" borderId="0" xfId="0" applyFont="1" applyFill="1" applyAlignment="1">
      <alignment horizontal="center" wrapText="1"/>
    </xf>
    <xf numFmtId="0" fontId="26" fillId="24" borderId="17" xfId="40" applyFont="1" applyFill="1" applyBorder="1" applyAlignment="1">
      <alignment horizontal="left" wrapText="1"/>
    </xf>
    <xf numFmtId="0" fontId="21" fillId="24" borderId="14" xfId="0" applyFont="1" applyFill="1" applyBorder="1" applyAlignment="1">
      <alignment vertical="center" wrapText="1"/>
    </xf>
    <xf numFmtId="0" fontId="1" fillId="24" borderId="11" xfId="40" applyFill="1" applyBorder="1" applyAlignment="1">
      <alignment horizontal="center" wrapText="1"/>
    </xf>
    <xf numFmtId="0" fontId="20" fillId="24" borderId="12" xfId="40" applyFont="1" applyFill="1" applyBorder="1" applyAlignment="1">
      <alignment horizontal="center" wrapText="1"/>
    </xf>
    <xf numFmtId="0" fontId="20" fillId="24" borderId="12" xfId="40" applyFont="1" applyFill="1" applyBorder="1" applyAlignment="1">
      <alignment horizontal="center" vertical="center" wrapText="1"/>
    </xf>
    <xf numFmtId="0" fontId="20" fillId="24" borderId="13" xfId="40" applyFont="1" applyFill="1" applyBorder="1" applyAlignment="1">
      <alignment horizontal="center" wrapText="1"/>
    </xf>
    <xf numFmtId="0" fontId="28" fillId="0" borderId="10" xfId="41" applyFont="1" applyBorder="1" applyAlignment="1">
      <alignment horizontal="left"/>
    </xf>
    <xf numFmtId="0" fontId="23" fillId="0" borderId="11" xfId="41" applyFont="1" applyBorder="1" applyAlignment="1">
      <alignment horizontal="center"/>
    </xf>
    <xf numFmtId="0" fontId="23" fillId="0" borderId="12" xfId="41" applyFont="1" applyBorder="1" applyAlignment="1">
      <alignment horizontal="center"/>
    </xf>
    <xf numFmtId="0" fontId="1" fillId="0" borderId="11" xfId="40" applyBorder="1" applyAlignment="1">
      <alignment horizontal="center" wrapText="1"/>
    </xf>
    <xf numFmtId="0" fontId="20" fillId="0" borderId="13" xfId="40" applyFont="1" applyBorder="1" applyAlignment="1">
      <alignment horizontal="center" vertical="center" wrapText="1"/>
    </xf>
    <xf numFmtId="4" fontId="27" fillId="24" borderId="10" xfId="40" applyNumberFormat="1" applyFont="1" applyFill="1" applyBorder="1" applyAlignment="1">
      <alignment vertical="center" wrapText="1"/>
    </xf>
    <xf numFmtId="0" fontId="27" fillId="24" borderId="17" xfId="40" applyFont="1" applyFill="1" applyBorder="1" applyAlignment="1">
      <alignment horizontal="left" vertical="center" wrapText="1"/>
    </xf>
    <xf numFmtId="0" fontId="26" fillId="24" borderId="18" xfId="40" applyFont="1" applyFill="1" applyBorder="1" applyAlignment="1">
      <alignment horizontal="left" wrapText="1"/>
    </xf>
    <xf numFmtId="4" fontId="1" fillId="24" borderId="15" xfId="40" applyNumberFormat="1" applyFill="1" applyBorder="1" applyAlignment="1">
      <alignment horizontal="center" vertical="center" wrapText="1"/>
    </xf>
    <xf numFmtId="4" fontId="20" fillId="24" borderId="15" xfId="40" applyNumberFormat="1" applyFont="1" applyFill="1" applyBorder="1" applyAlignment="1">
      <alignment horizontal="center" vertical="center" wrapText="1"/>
    </xf>
    <xf numFmtId="0" fontId="21" fillId="24" borderId="16" xfId="0" applyFont="1" applyFill="1" applyBorder="1" applyAlignment="1">
      <alignment horizontal="center" vertical="center" wrapText="1"/>
    </xf>
    <xf numFmtId="0" fontId="1" fillId="0" borderId="17" xfId="40" applyBorder="1" applyAlignment="1">
      <alignment horizontal="center" wrapText="1"/>
    </xf>
    <xf numFmtId="0" fontId="1" fillId="0" borderId="10" xfId="40" applyBorder="1" applyAlignment="1">
      <alignment horizontal="center" vertical="center" wrapText="1"/>
    </xf>
    <xf numFmtId="4" fontId="20" fillId="0" borderId="10" xfId="40" applyNumberFormat="1" applyFont="1" applyBorder="1" applyAlignment="1">
      <alignment horizontal="center" vertical="center" wrapText="1"/>
    </xf>
    <xf numFmtId="4" fontId="22" fillId="0" borderId="10" xfId="0" applyNumberFormat="1" applyFont="1" applyBorder="1" applyAlignment="1">
      <alignment horizontal="center" vertical="center"/>
    </xf>
    <xf numFmtId="0" fontId="21" fillId="0" borderId="14" xfId="0" applyFont="1" applyBorder="1"/>
    <xf numFmtId="0" fontId="20" fillId="0" borderId="17" xfId="40" applyFont="1" applyBorder="1" applyAlignment="1">
      <alignment horizontal="center" wrapText="1"/>
    </xf>
    <xf numFmtId="4" fontId="1" fillId="0" borderId="10" xfId="40" applyNumberFormat="1" applyBorder="1" applyAlignment="1">
      <alignment horizontal="center" vertical="center" wrapText="1"/>
    </xf>
    <xf numFmtId="4" fontId="22" fillId="0" borderId="14" xfId="0" applyNumberFormat="1" applyFont="1" applyBorder="1" applyAlignment="1">
      <alignment horizontal="center" vertical="center"/>
    </xf>
    <xf numFmtId="0" fontId="1" fillId="0" borderId="18" xfId="40" applyBorder="1" applyAlignment="1">
      <alignment horizontal="center" wrapText="1"/>
    </xf>
    <xf numFmtId="0" fontId="1" fillId="0" borderId="15" xfId="40" applyBorder="1" applyAlignment="1">
      <alignment horizontal="center" vertical="center" wrapText="1"/>
    </xf>
    <xf numFmtId="4" fontId="22" fillId="0" borderId="15" xfId="0" applyNumberFormat="1" applyFont="1" applyBorder="1" applyAlignment="1">
      <alignment horizontal="center" vertical="center"/>
    </xf>
    <xf numFmtId="4" fontId="22" fillId="0" borderId="16" xfId="0" applyNumberFormat="1" applyFont="1" applyBorder="1" applyAlignment="1">
      <alignment horizontal="center" vertical="center"/>
    </xf>
    <xf numFmtId="0" fontId="1" fillId="0" borderId="17" xfId="40" applyBorder="1" applyAlignment="1">
      <alignment horizontal="left" wrapText="1"/>
    </xf>
    <xf numFmtId="0" fontId="20" fillId="0" borderId="11" xfId="40" applyFont="1" applyBorder="1" applyAlignment="1">
      <alignment horizontal="center" vertical="center"/>
    </xf>
    <xf numFmtId="0" fontId="20" fillId="0" borderId="12" xfId="40" applyFont="1" applyBorder="1" applyAlignment="1">
      <alignment horizontal="center" vertical="center"/>
    </xf>
    <xf numFmtId="4" fontId="1" fillId="24" borderId="10" xfId="40" applyNumberFormat="1" applyFill="1" applyBorder="1" applyAlignment="1">
      <alignment horizontal="right" vertical="center" wrapText="1"/>
    </xf>
    <xf numFmtId="0" fontId="26" fillId="24" borderId="10" xfId="40" applyFont="1" applyFill="1" applyBorder="1" applyAlignment="1">
      <alignment horizontal="center" vertical="center" wrapText="1"/>
    </xf>
    <xf numFmtId="14" fontId="28" fillId="0" borderId="17" xfId="41" applyNumberFormat="1" applyFont="1" applyBorder="1" applyAlignment="1">
      <alignment horizontal="left" wrapText="1"/>
    </xf>
    <xf numFmtId="165" fontId="20" fillId="0" borderId="16" xfId="30" applyFont="1" applyFill="1" applyBorder="1" applyAlignment="1" applyProtection="1">
      <alignment horizontal="center"/>
    </xf>
    <xf numFmtId="2" fontId="1" fillId="24" borderId="14" xfId="40" applyNumberFormat="1" applyFill="1" applyBorder="1" applyAlignment="1">
      <alignment horizontal="center" vertical="center"/>
    </xf>
    <xf numFmtId="165" fontId="20" fillId="0" borderId="16" xfId="30" applyFont="1" applyFill="1" applyBorder="1" applyAlignment="1" applyProtection="1">
      <alignment horizontal="center" vertical="center"/>
    </xf>
    <xf numFmtId="2" fontId="1" fillId="24" borderId="23" xfId="40" applyNumberFormat="1" applyFill="1" applyBorder="1" applyAlignment="1">
      <alignment horizontal="center" vertical="center"/>
    </xf>
    <xf numFmtId="0" fontId="28" fillId="24" borderId="10" xfId="41" applyFont="1" applyFill="1" applyBorder="1" applyAlignment="1">
      <alignment horizontal="center"/>
    </xf>
    <xf numFmtId="0" fontId="28" fillId="24" borderId="22" xfId="41" applyFont="1" applyFill="1" applyBorder="1" applyAlignment="1">
      <alignment horizontal="center"/>
    </xf>
    <xf numFmtId="14" fontId="28" fillId="24" borderId="21" xfId="41" applyNumberFormat="1" applyFont="1" applyFill="1" applyBorder="1" applyAlignment="1">
      <alignment horizontal="center"/>
    </xf>
    <xf numFmtId="14" fontId="28" fillId="24" borderId="10" xfId="41" applyNumberFormat="1" applyFont="1" applyFill="1" applyBorder="1" applyAlignment="1">
      <alignment horizontal="center"/>
    </xf>
    <xf numFmtId="0" fontId="26" fillId="0" borderId="10" xfId="40" applyFont="1" applyBorder="1" applyAlignment="1">
      <alignment horizontal="center" vertical="center" wrapText="1"/>
    </xf>
    <xf numFmtId="14" fontId="26" fillId="0" borderId="10" xfId="40" applyNumberFormat="1" applyFont="1" applyBorder="1" applyAlignment="1">
      <alignment horizontal="left" vertical="center"/>
    </xf>
    <xf numFmtId="0" fontId="26" fillId="24" borderId="10" xfId="40" applyFont="1" applyFill="1" applyBorder="1" applyAlignment="1">
      <alignment horizontal="center" vertical="center"/>
    </xf>
    <xf numFmtId="0" fontId="26" fillId="0" borderId="17" xfId="40" applyFont="1" applyBorder="1" applyAlignment="1">
      <alignment horizontal="center" vertical="center"/>
    </xf>
    <xf numFmtId="14" fontId="1" fillId="0" borderId="19" xfId="40" applyNumberFormat="1" applyBorder="1" applyAlignment="1">
      <alignment horizontal="left" vertical="center"/>
    </xf>
    <xf numFmtId="0" fontId="26" fillId="0" borderId="19" xfId="40" applyFont="1" applyBorder="1" applyAlignment="1">
      <alignment horizontal="center" vertical="center" wrapText="1"/>
    </xf>
    <xf numFmtId="0" fontId="21" fillId="24" borderId="0" xfId="0" applyFont="1" applyFill="1"/>
    <xf numFmtId="4" fontId="21" fillId="24" borderId="0" xfId="0" applyNumberFormat="1" applyFont="1" applyFill="1"/>
    <xf numFmtId="0" fontId="23" fillId="0" borderId="21" xfId="41" applyFont="1" applyBorder="1" applyAlignment="1">
      <alignment horizontal="center"/>
    </xf>
    <xf numFmtId="0" fontId="23" fillId="0" borderId="19" xfId="41" applyFont="1" applyBorder="1" applyAlignment="1">
      <alignment horizontal="center"/>
    </xf>
    <xf numFmtId="0" fontId="20" fillId="0" borderId="20" xfId="40" applyFont="1" applyBorder="1" applyAlignment="1">
      <alignment horizontal="center" vertical="center"/>
    </xf>
    <xf numFmtId="14" fontId="29" fillId="0" borderId="21" xfId="41" applyNumberFormat="1" applyFont="1" applyBorder="1" applyAlignment="1">
      <alignment horizontal="left"/>
    </xf>
    <xf numFmtId="0" fontId="29" fillId="0" borderId="19" xfId="41" applyFont="1" applyBorder="1" applyAlignment="1">
      <alignment horizontal="left"/>
    </xf>
    <xf numFmtId="2" fontId="26" fillId="0" borderId="14" xfId="40" applyNumberFormat="1" applyFont="1" applyBorder="1" applyAlignment="1">
      <alignment vertical="center"/>
    </xf>
    <xf numFmtId="0" fontId="26" fillId="0" borderId="20" xfId="40" applyFont="1" applyBorder="1" applyAlignment="1">
      <alignment vertical="center"/>
    </xf>
    <xf numFmtId="0" fontId="26" fillId="0" borderId="20" xfId="40" applyFont="1" applyBorder="1" applyAlignment="1">
      <alignment horizontal="right" vertical="center"/>
    </xf>
    <xf numFmtId="14" fontId="28" fillId="24" borderId="24" xfId="41" applyNumberFormat="1" applyFont="1" applyFill="1" applyBorder="1" applyAlignment="1">
      <alignment horizontal="center"/>
    </xf>
    <xf numFmtId="2" fontId="1" fillId="0" borderId="23" xfId="40" applyNumberForma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24" borderId="10" xfId="0" applyFont="1" applyFill="1" applyBorder="1"/>
    <xf numFmtId="4" fontId="26" fillId="24" borderId="14" xfId="40" applyNumberFormat="1" applyFont="1" applyFill="1" applyBorder="1" applyAlignment="1">
      <alignment horizontal="right" vertical="center"/>
    </xf>
    <xf numFmtId="0" fontId="21" fillId="0" borderId="10" xfId="0" applyFont="1" applyBorder="1" applyAlignment="1">
      <alignment horizontal="center"/>
    </xf>
    <xf numFmtId="4" fontId="21" fillId="0" borderId="10" xfId="0" applyNumberFormat="1" applyFont="1" applyBorder="1"/>
    <xf numFmtId="0" fontId="21" fillId="0" borderId="10" xfId="0" applyFont="1" applyBorder="1"/>
    <xf numFmtId="4" fontId="31" fillId="0" borderId="10" xfId="0" applyNumberFormat="1" applyFont="1" applyBorder="1" applyAlignment="1">
      <alignment horizontal="right" vertical="center"/>
    </xf>
    <xf numFmtId="0" fontId="28" fillId="24" borderId="10" xfId="41" applyFont="1" applyFill="1" applyBorder="1" applyAlignment="1">
      <alignment horizontal="left" wrapText="1"/>
    </xf>
    <xf numFmtId="0" fontId="28" fillId="24" borderId="22" xfId="41" applyFont="1" applyFill="1" applyBorder="1" applyAlignment="1">
      <alignment horizontal="left" wrapText="1"/>
    </xf>
    <xf numFmtId="0" fontId="20" fillId="0" borderId="10" xfId="40" applyFont="1" applyBorder="1" applyAlignment="1">
      <alignment horizontal="center" wrapText="1"/>
    </xf>
    <xf numFmtId="0" fontId="20" fillId="0" borderId="10" xfId="40" applyFont="1" applyBorder="1" applyAlignment="1">
      <alignment horizontal="center" vertical="center" wrapText="1"/>
    </xf>
    <xf numFmtId="0" fontId="20" fillId="0" borderId="14" xfId="40" applyFont="1" applyBorder="1" applyAlignment="1">
      <alignment horizontal="center" wrapText="1"/>
    </xf>
    <xf numFmtId="14" fontId="20" fillId="0" borderId="17" xfId="40" applyNumberFormat="1" applyFont="1" applyBorder="1" applyAlignment="1">
      <alignment horizontal="center" vertical="center" wrapText="1"/>
    </xf>
    <xf numFmtId="166" fontId="1" fillId="0" borderId="10" xfId="40" applyNumberForma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21" fillId="0" borderId="14" xfId="0" applyFont="1" applyBorder="1" applyAlignment="1">
      <alignment wrapText="1"/>
    </xf>
    <xf numFmtId="0" fontId="21" fillId="0" borderId="0" xfId="0" applyFont="1" applyAlignment="1">
      <alignment wrapText="1"/>
    </xf>
    <xf numFmtId="14" fontId="20" fillId="0" borderId="26" xfId="40" applyNumberFormat="1" applyFont="1" applyBorder="1" applyAlignment="1">
      <alignment horizontal="center" vertical="center" wrapText="1"/>
    </xf>
    <xf numFmtId="166" fontId="20" fillId="0" borderId="10" xfId="40" applyNumberFormat="1" applyFont="1" applyBorder="1" applyAlignment="1">
      <alignment wrapText="1"/>
    </xf>
    <xf numFmtId="0" fontId="21" fillId="0" borderId="14" xfId="0" applyFont="1" applyBorder="1" applyAlignment="1">
      <alignment horizontal="center" vertical="center" wrapText="1"/>
    </xf>
    <xf numFmtId="0" fontId="1" fillId="0" borderId="17" xfId="40" applyBorder="1" applyAlignment="1">
      <alignment horizontal="center" vertical="center" wrapText="1"/>
    </xf>
    <xf numFmtId="0" fontId="1" fillId="0" borderId="17" xfId="40" applyBorder="1" applyAlignment="1">
      <alignment horizontal="left" vertical="center" wrapText="1"/>
    </xf>
    <xf numFmtId="3" fontId="27" fillId="0" borderId="10" xfId="40" applyNumberFormat="1" applyFont="1" applyBorder="1" applyAlignment="1">
      <alignment horizontal="center" vertical="center" wrapText="1"/>
    </xf>
    <xf numFmtId="0" fontId="27" fillId="0" borderId="17" xfId="40" applyFont="1" applyBorder="1" applyAlignment="1">
      <alignment horizontal="center" vertical="center" wrapText="1"/>
    </xf>
    <xf numFmtId="4" fontId="1" fillId="0" borderId="10" xfId="40" applyNumberFormat="1" applyBorder="1" applyAlignment="1">
      <alignment horizontal="right" vertical="center" wrapText="1"/>
    </xf>
    <xf numFmtId="0" fontId="21" fillId="0" borderId="14" xfId="0" applyFont="1" applyBorder="1" applyAlignment="1">
      <alignment horizontal="left" vertical="top" wrapText="1"/>
    </xf>
    <xf numFmtId="0" fontId="21" fillId="0" borderId="14" xfId="0" applyFont="1" applyBorder="1" applyAlignment="1">
      <alignment horizontal="left" wrapText="1"/>
    </xf>
    <xf numFmtId="4" fontId="27" fillId="0" borderId="10" xfId="4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wrapText="1"/>
    </xf>
    <xf numFmtId="0" fontId="1" fillId="0" borderId="17" xfId="40" applyBorder="1" applyAlignment="1">
      <alignment wrapText="1"/>
    </xf>
    <xf numFmtId="0" fontId="1" fillId="0" borderId="10" xfId="40" applyBorder="1" applyAlignment="1">
      <alignment horizontal="center" wrapText="1"/>
    </xf>
    <xf numFmtId="0" fontId="20" fillId="0" borderId="17" xfId="40" applyFont="1" applyBorder="1" applyAlignment="1">
      <alignment horizontal="center" vertical="center" wrapText="1"/>
    </xf>
    <xf numFmtId="0" fontId="1" fillId="0" borderId="14" xfId="40" applyBorder="1" applyAlignment="1">
      <alignment vertical="center" wrapText="1"/>
    </xf>
    <xf numFmtId="0" fontId="20" fillId="0" borderId="17" xfId="40" applyFont="1" applyBorder="1" applyAlignment="1">
      <alignment vertical="center" wrapText="1"/>
    </xf>
    <xf numFmtId="166" fontId="20" fillId="0" borderId="10" xfId="40" applyNumberFormat="1" applyFont="1" applyBorder="1" applyAlignment="1">
      <alignment horizontal="right" vertical="center" wrapText="1"/>
    </xf>
    <xf numFmtId="4" fontId="20" fillId="0" borderId="14" xfId="40" applyNumberFormat="1" applyFont="1" applyBorder="1" applyAlignment="1">
      <alignment horizontal="center" vertical="center" wrapText="1"/>
    </xf>
    <xf numFmtId="0" fontId="26" fillId="0" borderId="17" xfId="40" applyFont="1" applyBorder="1" applyAlignment="1">
      <alignment horizontal="left" wrapText="1"/>
    </xf>
    <xf numFmtId="2" fontId="20" fillId="0" borderId="10" xfId="40" applyNumberFormat="1" applyFont="1" applyBorder="1" applyAlignment="1">
      <alignment wrapText="1"/>
    </xf>
    <xf numFmtId="2" fontId="1" fillId="0" borderId="10" xfId="40" applyNumberFormat="1" applyBorder="1" applyAlignment="1">
      <alignment vertical="center" wrapText="1"/>
    </xf>
    <xf numFmtId="0" fontId="1" fillId="0" borderId="14" xfId="40" applyBorder="1" applyAlignment="1">
      <alignment horizontal="center" vertical="center" wrapText="1"/>
    </xf>
    <xf numFmtId="0" fontId="27" fillId="0" borderId="17" xfId="40" applyFont="1" applyBorder="1" applyAlignment="1">
      <alignment horizontal="center" wrapText="1"/>
    </xf>
    <xf numFmtId="164" fontId="20" fillId="0" borderId="10" xfId="40" applyNumberFormat="1" applyFont="1" applyBorder="1" applyAlignment="1">
      <alignment horizontal="center" vertical="center" wrapText="1"/>
    </xf>
    <xf numFmtId="4" fontId="20" fillId="0" borderId="10" xfId="0" applyNumberFormat="1" applyFont="1" applyBorder="1" applyAlignment="1">
      <alignment horizontal="center" vertical="center"/>
    </xf>
    <xf numFmtId="4" fontId="27" fillId="0" borderId="10" xfId="40" applyNumberFormat="1" applyFont="1" applyBorder="1" applyAlignment="1">
      <alignment wrapText="1"/>
    </xf>
    <xf numFmtId="166" fontId="27" fillId="0" borderId="10" xfId="4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horizontal="left" vertical="center" wrapText="1"/>
    </xf>
    <xf numFmtId="0" fontId="1" fillId="0" borderId="25" xfId="40" applyBorder="1" applyAlignment="1">
      <alignment horizontal="center" wrapText="1"/>
    </xf>
    <xf numFmtId="0" fontId="1" fillId="0" borderId="22" xfId="40" applyBorder="1" applyAlignment="1">
      <alignment horizontal="center" vertical="center" wrapText="1"/>
    </xf>
    <xf numFmtId="4" fontId="20" fillId="0" borderId="22" xfId="40" applyNumberFormat="1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wrapText="1"/>
    </xf>
    <xf numFmtId="4" fontId="27" fillId="0" borderId="22" xfId="40" applyNumberFormat="1" applyFont="1" applyBorder="1" applyAlignment="1">
      <alignment horizontal="center" vertical="center" wrapText="1"/>
    </xf>
    <xf numFmtId="0" fontId="27" fillId="0" borderId="25" xfId="40" applyFont="1" applyBorder="1" applyAlignment="1">
      <alignment horizont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wrapText="1"/>
    </xf>
    <xf numFmtId="0" fontId="1" fillId="0" borderId="0" xfId="40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1" fillId="0" borderId="0" xfId="40" applyAlignment="1">
      <alignment wrapText="1"/>
    </xf>
    <xf numFmtId="0" fontId="25" fillId="0" borderId="0" xfId="0" applyFont="1" applyAlignment="1">
      <alignment wrapText="1"/>
    </xf>
    <xf numFmtId="0" fontId="1" fillId="0" borderId="19" xfId="40" applyBorder="1" applyAlignment="1">
      <alignment horizontal="left" vertical="center" wrapText="1"/>
    </xf>
    <xf numFmtId="0" fontId="1" fillId="0" borderId="10" xfId="40" applyBorder="1" applyAlignment="1">
      <alignment horizontal="left" vertical="center" wrapText="1"/>
    </xf>
    <xf numFmtId="0" fontId="21" fillId="0" borderId="10" xfId="0" applyFont="1" applyBorder="1" applyAlignment="1">
      <alignment wrapText="1"/>
    </xf>
    <xf numFmtId="0" fontId="26" fillId="0" borderId="10" xfId="40" applyFont="1" applyBorder="1" applyAlignment="1">
      <alignment horizontal="left" vertical="center" wrapText="1"/>
    </xf>
    <xf numFmtId="0" fontId="20" fillId="0" borderId="0" xfId="40" applyFont="1" applyAlignment="1">
      <alignment wrapText="1"/>
    </xf>
    <xf numFmtId="0" fontId="23" fillId="0" borderId="12" xfId="41" applyFont="1" applyBorder="1" applyAlignment="1">
      <alignment horizontal="center" wrapText="1"/>
    </xf>
    <xf numFmtId="0" fontId="1" fillId="0" borderId="15" xfId="40" applyBorder="1" applyAlignment="1">
      <alignment wrapText="1"/>
    </xf>
    <xf numFmtId="166" fontId="20" fillId="24" borderId="10" xfId="40" applyNumberFormat="1" applyFont="1" applyFill="1" applyBorder="1" applyAlignment="1">
      <alignment wrapText="1"/>
    </xf>
    <xf numFmtId="4" fontId="26" fillId="24" borderId="20" xfId="40" applyNumberFormat="1" applyFont="1" applyFill="1" applyBorder="1" applyAlignment="1">
      <alignment horizontal="right" vertical="center"/>
    </xf>
    <xf numFmtId="4" fontId="21" fillId="24" borderId="10" xfId="0" applyNumberFormat="1" applyFont="1" applyFill="1" applyBorder="1"/>
    <xf numFmtId="4" fontId="26" fillId="24" borderId="14" xfId="40" applyNumberFormat="1" applyFont="1" applyFill="1" applyBorder="1" applyAlignment="1">
      <alignment vertical="center"/>
    </xf>
    <xf numFmtId="0" fontId="26" fillId="24" borderId="10" xfId="40" applyFont="1" applyFill="1" applyBorder="1" applyAlignment="1">
      <alignment horizontal="left" vertical="center" wrapText="1"/>
    </xf>
    <xf numFmtId="166" fontId="20" fillId="24" borderId="10" xfId="40" applyNumberFormat="1" applyFont="1" applyFill="1" applyBorder="1" applyAlignment="1">
      <alignment horizontal="right" vertical="center" wrapText="1"/>
    </xf>
    <xf numFmtId="0" fontId="21" fillId="0" borderId="10" xfId="0" applyFont="1" applyBorder="1" applyAlignment="1">
      <alignment vertical="center" wrapText="1"/>
    </xf>
    <xf numFmtId="2" fontId="21" fillId="0" borderId="10" xfId="0" applyNumberFormat="1" applyFont="1" applyBorder="1" applyAlignment="1">
      <alignment wrapText="1"/>
    </xf>
    <xf numFmtId="0" fontId="31" fillId="0" borderId="10" xfId="0" applyFont="1" applyBorder="1" applyAlignment="1">
      <alignment wrapText="1"/>
    </xf>
    <xf numFmtId="0" fontId="26" fillId="0" borderId="19" xfId="4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wrapText="1"/>
    </xf>
    <xf numFmtId="4" fontId="21" fillId="0" borderId="0" xfId="0" applyNumberFormat="1" applyFont="1" applyAlignment="1">
      <alignment wrapText="1"/>
    </xf>
    <xf numFmtId="4" fontId="26" fillId="0" borderId="14" xfId="40" applyNumberFormat="1" applyFont="1" applyBorder="1" applyAlignment="1">
      <alignment vertical="center"/>
    </xf>
    <xf numFmtId="2" fontId="1" fillId="0" borderId="10" xfId="0" applyNumberFormat="1" applyFont="1" applyBorder="1" applyAlignment="1">
      <alignment horizontal="right"/>
    </xf>
    <xf numFmtId="2" fontId="1" fillId="0" borderId="10" xfId="0" applyNumberFormat="1" applyFont="1" applyBorder="1"/>
    <xf numFmtId="2" fontId="21" fillId="24" borderId="10" xfId="0" applyNumberFormat="1" applyFont="1" applyFill="1" applyBorder="1"/>
    <xf numFmtId="4" fontId="26" fillId="24" borderId="23" xfId="40" applyNumberFormat="1" applyFont="1" applyFill="1" applyBorder="1" applyAlignment="1">
      <alignment horizontal="right" vertical="center"/>
    </xf>
    <xf numFmtId="0" fontId="26" fillId="0" borderId="25" xfId="40" applyFont="1" applyBorder="1" applyAlignment="1">
      <alignment horizontal="center" vertical="center"/>
    </xf>
    <xf numFmtId="4" fontId="27" fillId="24" borderId="30" xfId="40" applyNumberFormat="1" applyFont="1" applyFill="1" applyBorder="1" applyAlignment="1">
      <alignment horizontal="right" vertical="center"/>
    </xf>
    <xf numFmtId="0" fontId="26" fillId="0" borderId="22" xfId="40" applyFont="1" applyBorder="1" applyAlignment="1">
      <alignment horizontal="left" vertical="center" wrapText="1"/>
    </xf>
    <xf numFmtId="0" fontId="31" fillId="0" borderId="0" xfId="0" applyFont="1"/>
    <xf numFmtId="0" fontId="26" fillId="0" borderId="0" xfId="40" applyFont="1" applyAlignment="1">
      <alignment horizontal="center" vertical="center" wrapText="1"/>
    </xf>
    <xf numFmtId="0" fontId="20" fillId="0" borderId="0" xfId="40" applyFont="1" applyAlignment="1">
      <alignment horizontal="left"/>
    </xf>
    <xf numFmtId="0" fontId="20" fillId="0" borderId="27" xfId="40" applyFont="1" applyBorder="1" applyAlignment="1">
      <alignment horizontal="left"/>
    </xf>
    <xf numFmtId="0" fontId="20" fillId="0" borderId="28" xfId="40" applyFont="1" applyBorder="1" applyAlignment="1">
      <alignment horizontal="left"/>
    </xf>
    <xf numFmtId="0" fontId="20" fillId="0" borderId="29" xfId="40" applyFont="1" applyBorder="1" applyAlignment="1">
      <alignment horizontal="left"/>
    </xf>
    <xf numFmtId="0" fontId="20" fillId="0" borderId="18" xfId="40" applyFont="1" applyBorder="1" applyAlignment="1">
      <alignment horizontal="left"/>
    </xf>
    <xf numFmtId="0" fontId="20" fillId="0" borderId="15" xfId="40" applyFont="1" applyBorder="1" applyAlignment="1">
      <alignment horizontal="left"/>
    </xf>
  </cellXfs>
  <cellStyles count="49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Comma 2" xfId="30"/>
    <cellStyle name="Comma 3" xfId="29"/>
    <cellStyle name="Explanatory Text 2" xfId="31"/>
    <cellStyle name="Good 2" xfId="32"/>
    <cellStyle name="Heading 1 2" xfId="33"/>
    <cellStyle name="Heading 2 2" xfId="34"/>
    <cellStyle name="Heading 3 2" xfId="35"/>
    <cellStyle name="Heading 4 2" xfId="36"/>
    <cellStyle name="Input 2" xfId="37"/>
    <cellStyle name="Linked Cell 2" xfId="38"/>
    <cellStyle name="Neutral 2" xfId="39"/>
    <cellStyle name="Normal" xfId="0" builtinId="0"/>
    <cellStyle name="Normal 2" xfId="40"/>
    <cellStyle name="Normal 2 2" xfId="41"/>
    <cellStyle name="Normal 2_macheta" xfId="42"/>
    <cellStyle name="Normal 3" xfId="43"/>
    <cellStyle name="Normal 4" xfId="1"/>
    <cellStyle name="Note 2" xfId="44"/>
    <cellStyle name="Output 2" xfId="45"/>
    <cellStyle name="Title 2" xfId="46"/>
    <cellStyle name="Total 2" xfId="47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view="pageLayout" zoomScaleNormal="100" workbookViewId="0">
      <selection activeCell="F8" sqref="F8"/>
    </sheetView>
  </sheetViews>
  <sheetFormatPr defaultColWidth="9.109375" defaultRowHeight="13.8" x14ac:dyDescent="0.25"/>
  <cols>
    <col min="1" max="1" width="11" style="10" customWidth="1"/>
    <col min="2" max="2" width="10.109375" style="10" customWidth="1"/>
    <col min="3" max="3" width="9.109375" style="10"/>
    <col min="4" max="4" width="10.109375" style="10" bestFit="1" customWidth="1"/>
    <col min="5" max="5" width="12.109375" style="10" customWidth="1"/>
    <col min="6" max="6" width="18.88671875" style="10" customWidth="1"/>
    <col min="7" max="16384" width="9.109375" style="10"/>
  </cols>
  <sheetData>
    <row r="1" spans="1:6" ht="14.25" x14ac:dyDescent="0.2">
      <c r="A1" s="1" t="s">
        <v>4</v>
      </c>
      <c r="B1" s="1"/>
      <c r="C1" s="6"/>
      <c r="D1" s="6"/>
      <c r="E1" s="19"/>
      <c r="F1" s="6"/>
    </row>
    <row r="2" spans="1:6" ht="14.25" x14ac:dyDescent="0.2">
      <c r="A2" s="8"/>
      <c r="B2" s="8"/>
      <c r="C2" s="8"/>
      <c r="D2" s="8"/>
      <c r="E2" s="20"/>
      <c r="F2" s="8"/>
    </row>
    <row r="3" spans="1:6" ht="14.25" x14ac:dyDescent="0.2">
      <c r="A3" s="1" t="s">
        <v>49</v>
      </c>
      <c r="B3" s="6"/>
      <c r="C3" s="6"/>
      <c r="D3" s="6"/>
      <c r="E3" s="19"/>
      <c r="F3" s="8"/>
    </row>
    <row r="4" spans="1:6" ht="14.25" x14ac:dyDescent="0.2">
      <c r="A4" s="5" t="s">
        <v>5</v>
      </c>
      <c r="B4" s="1" t="s">
        <v>102</v>
      </c>
      <c r="C4" s="1"/>
      <c r="D4" s="8"/>
      <c r="E4" s="20"/>
      <c r="F4" s="8"/>
    </row>
    <row r="5" spans="1:6" ht="15" customHeight="1" thickBot="1" x14ac:dyDescent="0.25">
      <c r="A5" s="6"/>
      <c r="B5" s="1"/>
      <c r="C5" s="1"/>
      <c r="D5" s="1"/>
      <c r="E5" s="19"/>
      <c r="F5" s="8"/>
    </row>
    <row r="6" spans="1:6" ht="14.25" x14ac:dyDescent="0.2">
      <c r="A6" s="35" t="s">
        <v>23</v>
      </c>
      <c r="B6" s="11" t="s">
        <v>6</v>
      </c>
      <c r="C6" s="11" t="s">
        <v>7</v>
      </c>
      <c r="D6" s="11" t="s">
        <v>8</v>
      </c>
      <c r="E6" s="11" t="s">
        <v>3</v>
      </c>
      <c r="F6" s="36" t="s">
        <v>29</v>
      </c>
    </row>
    <row r="7" spans="1:6" ht="25.5" x14ac:dyDescent="0.2">
      <c r="A7" s="16" t="s">
        <v>35</v>
      </c>
      <c r="B7" s="14" t="s">
        <v>23</v>
      </c>
      <c r="C7" s="14" t="s">
        <v>23</v>
      </c>
      <c r="D7" s="37">
        <v>63586</v>
      </c>
      <c r="E7" s="15" t="s">
        <v>23</v>
      </c>
      <c r="F7" s="17" t="s">
        <v>23</v>
      </c>
    </row>
    <row r="8" spans="1:6" ht="38.25" x14ac:dyDescent="0.2">
      <c r="A8" s="16"/>
      <c r="B8" s="14" t="s">
        <v>103</v>
      </c>
      <c r="C8" s="14">
        <v>7</v>
      </c>
      <c r="D8" s="37">
        <v>15350</v>
      </c>
      <c r="E8" s="15"/>
      <c r="F8" s="17" t="s">
        <v>74</v>
      </c>
    </row>
    <row r="9" spans="1:6" ht="14.25" x14ac:dyDescent="0.2">
      <c r="A9" s="38" t="s">
        <v>37</v>
      </c>
      <c r="B9" s="14"/>
      <c r="C9" s="14"/>
      <c r="D9" s="58"/>
      <c r="E9" s="15" t="s">
        <v>23</v>
      </c>
      <c r="F9" s="27"/>
    </row>
    <row r="10" spans="1:6" ht="47.25" customHeight="1" x14ac:dyDescent="0.2">
      <c r="A10" s="26" t="s">
        <v>36</v>
      </c>
      <c r="B10" s="14" t="s">
        <v>23</v>
      </c>
      <c r="C10" s="14" t="s">
        <v>23</v>
      </c>
      <c r="D10" s="58"/>
      <c r="E10" s="15" t="s">
        <v>23</v>
      </c>
      <c r="F10" s="17" t="s">
        <v>23</v>
      </c>
    </row>
    <row r="11" spans="1:6" ht="15" thickBot="1" x14ac:dyDescent="0.25">
      <c r="A11" s="39" t="s">
        <v>23</v>
      </c>
      <c r="B11" s="21" t="s">
        <v>23</v>
      </c>
      <c r="C11" s="21" t="s">
        <v>23</v>
      </c>
      <c r="D11" s="40" t="s">
        <v>23</v>
      </c>
      <c r="E11" s="41">
        <f>SUM(D7:D9)</f>
        <v>78936</v>
      </c>
      <c r="F11" s="42" t="s">
        <v>23</v>
      </c>
    </row>
    <row r="12" spans="1:6" ht="14.25" x14ac:dyDescent="0.2">
      <c r="A12" s="22"/>
      <c r="B12" s="23"/>
      <c r="C12" s="23"/>
      <c r="D12" s="23"/>
      <c r="E12" s="24"/>
      <c r="F12" s="25"/>
    </row>
    <row r="13" spans="1:6" ht="14.25" x14ac:dyDescent="0.2">
      <c r="A13" s="8"/>
      <c r="B13" s="8"/>
      <c r="C13" s="8"/>
      <c r="D13" s="8"/>
      <c r="E13" s="20"/>
      <c r="F13" s="18"/>
    </row>
    <row r="14" spans="1:6" ht="15" x14ac:dyDescent="0.25">
      <c r="A14"/>
      <c r="B14"/>
      <c r="C14"/>
      <c r="D14"/>
      <c r="E14"/>
      <c r="F14"/>
    </row>
    <row r="15" spans="1:6" ht="15" x14ac:dyDescent="0.25">
      <c r="A15"/>
      <c r="B15"/>
      <c r="C15"/>
      <c r="D15"/>
      <c r="E15"/>
      <c r="F15"/>
    </row>
    <row r="16" spans="1:6" ht="15" x14ac:dyDescent="0.25">
      <c r="A16"/>
      <c r="B16"/>
      <c r="C16"/>
      <c r="D16"/>
      <c r="E16"/>
      <c r="F16"/>
    </row>
    <row r="17" spans="1:6" ht="15" x14ac:dyDescent="0.25">
      <c r="A17"/>
      <c r="B17"/>
      <c r="C17"/>
      <c r="D17"/>
      <c r="E17"/>
      <c r="F17"/>
    </row>
    <row r="18" spans="1:6" ht="15" x14ac:dyDescent="0.25">
      <c r="A18"/>
      <c r="B18"/>
      <c r="C18"/>
      <c r="D18"/>
      <c r="E18"/>
      <c r="F18"/>
    </row>
  </sheetData>
  <sheetProtection password="CC71" sheet="1" objects="1" scenarios="1"/>
  <printOptions horizontalCentered="1"/>
  <pageMargins left="0.25" right="0.25" top="0.75" bottom="0.75" header="0.3" footer="0.3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8463"/>
  <sheetViews>
    <sheetView view="pageLayout" topLeftCell="A61" zoomScaleNormal="100" workbookViewId="0">
      <selection activeCell="D67" sqref="D67"/>
    </sheetView>
  </sheetViews>
  <sheetFormatPr defaultColWidth="9.109375" defaultRowHeight="13.2" x14ac:dyDescent="0.25"/>
  <cols>
    <col min="1" max="1" width="19.109375" style="8" customWidth="1"/>
    <col min="2" max="2" width="11.33203125" style="8" bestFit="1" customWidth="1"/>
    <col min="3" max="3" width="6.5546875" style="8" bestFit="1" customWidth="1"/>
    <col min="4" max="4" width="13.109375" style="8" customWidth="1"/>
    <col min="5" max="5" width="14.44140625" style="20" bestFit="1" customWidth="1"/>
    <col min="6" max="6" width="25.88671875" style="103" customWidth="1"/>
    <col min="7" max="7" width="12.6640625" style="8" bestFit="1" customWidth="1"/>
    <col min="8" max="8" width="11.6640625" style="8" bestFit="1" customWidth="1"/>
    <col min="9" max="9" width="12.6640625" style="8" bestFit="1" customWidth="1"/>
    <col min="10" max="10" width="9.109375" style="8"/>
    <col min="11" max="11" width="12.6640625" style="8" bestFit="1" customWidth="1"/>
    <col min="12" max="16384" width="9.109375" style="8"/>
  </cols>
  <sheetData>
    <row r="1" spans="1:6" ht="12.75" x14ac:dyDescent="0.2">
      <c r="A1" s="1" t="s">
        <v>4</v>
      </c>
      <c r="B1" s="1"/>
      <c r="C1" s="6"/>
      <c r="D1" s="6"/>
      <c r="E1" s="19"/>
      <c r="F1" s="101" t="s">
        <v>59</v>
      </c>
    </row>
    <row r="3" spans="1:6" ht="12.75" x14ac:dyDescent="0.2">
      <c r="A3" s="1" t="s">
        <v>27</v>
      </c>
      <c r="B3" s="6"/>
      <c r="C3" s="6"/>
      <c r="D3" s="6"/>
      <c r="E3" s="19"/>
    </row>
    <row r="4" spans="1:6" ht="12.75" x14ac:dyDescent="0.2">
      <c r="A4" s="1" t="s">
        <v>28</v>
      </c>
      <c r="B4" s="6"/>
      <c r="C4" s="6"/>
      <c r="D4" s="6"/>
      <c r="E4" s="19"/>
    </row>
    <row r="5" spans="1:6" ht="12.75" x14ac:dyDescent="0.2">
      <c r="A5" s="5" t="s">
        <v>5</v>
      </c>
      <c r="B5" s="1" t="s">
        <v>102</v>
      </c>
      <c r="C5" s="1"/>
    </row>
    <row r="6" spans="1:6" ht="13.5" thickBot="1" x14ac:dyDescent="0.25">
      <c r="A6" s="6"/>
      <c r="B6" s="1"/>
      <c r="C6" s="1"/>
      <c r="D6" s="1"/>
      <c r="E6" s="19"/>
    </row>
    <row r="7" spans="1:6" ht="12.75" x14ac:dyDescent="0.2">
      <c r="A7" s="28" t="s">
        <v>23</v>
      </c>
      <c r="B7" s="29" t="s">
        <v>6</v>
      </c>
      <c r="C7" s="29" t="s">
        <v>7</v>
      </c>
      <c r="D7" s="29" t="s">
        <v>8</v>
      </c>
      <c r="E7" s="30" t="s">
        <v>3</v>
      </c>
      <c r="F7" s="31" t="s">
        <v>29</v>
      </c>
    </row>
    <row r="8" spans="1:6" ht="12.75" x14ac:dyDescent="0.2">
      <c r="A8" s="55" t="s">
        <v>9</v>
      </c>
      <c r="B8" s="96" t="s">
        <v>23</v>
      </c>
      <c r="C8" s="96" t="s">
        <v>23</v>
      </c>
      <c r="D8" s="15">
        <v>6155833</v>
      </c>
      <c r="E8" s="97" t="s">
        <v>23</v>
      </c>
      <c r="F8" s="98" t="s">
        <v>23</v>
      </c>
    </row>
    <row r="9" spans="1:6" ht="12.75" x14ac:dyDescent="0.2">
      <c r="A9" s="99" t="s">
        <v>10</v>
      </c>
      <c r="B9" s="44"/>
      <c r="C9" s="44"/>
      <c r="D9" s="100"/>
      <c r="E9" s="45"/>
      <c r="F9" s="101"/>
    </row>
    <row r="10" spans="1:6" ht="12.75" x14ac:dyDescent="0.2">
      <c r="A10" s="99" t="s">
        <v>23</v>
      </c>
      <c r="B10" s="44" t="s">
        <v>103</v>
      </c>
      <c r="C10" s="44">
        <v>7</v>
      </c>
      <c r="D10" s="100">
        <v>26</v>
      </c>
      <c r="E10" s="45" t="s">
        <v>23</v>
      </c>
      <c r="F10" s="147" t="s">
        <v>65</v>
      </c>
    </row>
    <row r="11" spans="1:6" ht="12.75" x14ac:dyDescent="0.2">
      <c r="A11" s="99" t="s">
        <v>23</v>
      </c>
      <c r="B11" s="44" t="s">
        <v>103</v>
      </c>
      <c r="C11" s="44">
        <v>7</v>
      </c>
      <c r="D11" s="100">
        <v>338</v>
      </c>
      <c r="E11" s="45"/>
      <c r="F11" s="147" t="s">
        <v>65</v>
      </c>
    </row>
    <row r="12" spans="1:6" ht="12.75" x14ac:dyDescent="0.2">
      <c r="A12" s="99"/>
      <c r="B12" s="44" t="s">
        <v>103</v>
      </c>
      <c r="C12" s="44">
        <v>7</v>
      </c>
      <c r="D12" s="100">
        <v>27</v>
      </c>
      <c r="E12" s="45" t="s">
        <v>23</v>
      </c>
      <c r="F12" s="159" t="s">
        <v>65</v>
      </c>
    </row>
    <row r="13" spans="1:6" ht="25.5" x14ac:dyDescent="0.2">
      <c r="A13" s="99"/>
      <c r="B13" s="44" t="s">
        <v>103</v>
      </c>
      <c r="C13" s="44">
        <v>7</v>
      </c>
      <c r="D13" s="100">
        <v>881326</v>
      </c>
      <c r="E13" s="45" t="s">
        <v>23</v>
      </c>
      <c r="F13" s="159" t="s">
        <v>66</v>
      </c>
    </row>
    <row r="14" spans="1:6" ht="12.75" x14ac:dyDescent="0.2">
      <c r="A14" s="99" t="s">
        <v>23</v>
      </c>
      <c r="B14" s="44" t="s">
        <v>103</v>
      </c>
      <c r="C14" s="44">
        <v>7</v>
      </c>
      <c r="D14" s="100">
        <v>411</v>
      </c>
      <c r="E14" s="45" t="s">
        <v>23</v>
      </c>
      <c r="F14" s="159" t="s">
        <v>65</v>
      </c>
    </row>
    <row r="15" spans="1:6" ht="12.75" x14ac:dyDescent="0.2">
      <c r="A15" s="99" t="s">
        <v>23</v>
      </c>
      <c r="B15" s="44" t="s">
        <v>103</v>
      </c>
      <c r="C15" s="44">
        <v>7</v>
      </c>
      <c r="D15" s="100">
        <v>186</v>
      </c>
      <c r="E15" s="45" t="s">
        <v>23</v>
      </c>
      <c r="F15" s="159" t="s">
        <v>65</v>
      </c>
    </row>
    <row r="16" spans="1:6" ht="12.75" x14ac:dyDescent="0.2">
      <c r="A16" s="99" t="s">
        <v>23</v>
      </c>
      <c r="B16" s="44" t="s">
        <v>103</v>
      </c>
      <c r="C16" s="44">
        <v>7</v>
      </c>
      <c r="D16" s="100">
        <v>114</v>
      </c>
      <c r="E16" s="45" t="s">
        <v>23</v>
      </c>
      <c r="F16" s="158" t="s">
        <v>65</v>
      </c>
    </row>
    <row r="17" spans="1:6" ht="25.5" x14ac:dyDescent="0.2">
      <c r="A17" s="99"/>
      <c r="B17" s="44" t="s">
        <v>103</v>
      </c>
      <c r="C17" s="44">
        <v>7</v>
      </c>
      <c r="D17" s="100">
        <v>531513</v>
      </c>
      <c r="E17" s="45" t="s">
        <v>23</v>
      </c>
      <c r="F17" s="101" t="s">
        <v>31</v>
      </c>
    </row>
    <row r="18" spans="1:6" ht="12.75" x14ac:dyDescent="0.2">
      <c r="A18" s="99" t="s">
        <v>23</v>
      </c>
      <c r="B18" s="44" t="s">
        <v>103</v>
      </c>
      <c r="C18" s="44">
        <v>7</v>
      </c>
      <c r="D18" s="100">
        <v>94180</v>
      </c>
      <c r="E18" s="45" t="s">
        <v>23</v>
      </c>
      <c r="F18" s="101" t="s">
        <v>30</v>
      </c>
    </row>
    <row r="19" spans="1:6" ht="12.75" x14ac:dyDescent="0.2">
      <c r="A19" s="99"/>
      <c r="B19" s="44" t="s">
        <v>103</v>
      </c>
      <c r="C19" s="44">
        <v>7</v>
      </c>
      <c r="D19" s="100">
        <v>3239</v>
      </c>
      <c r="E19" s="45" t="s">
        <v>23</v>
      </c>
      <c r="F19" s="147" t="s">
        <v>68</v>
      </c>
    </row>
    <row r="20" spans="1:6" ht="12.75" x14ac:dyDescent="0.2">
      <c r="A20" s="99"/>
      <c r="B20" s="44" t="s">
        <v>103</v>
      </c>
      <c r="C20" s="44">
        <v>7</v>
      </c>
      <c r="D20" s="100">
        <v>150</v>
      </c>
      <c r="E20" s="45" t="s">
        <v>23</v>
      </c>
      <c r="F20" s="101" t="s">
        <v>58</v>
      </c>
    </row>
    <row r="21" spans="1:6" ht="12.75" x14ac:dyDescent="0.2">
      <c r="A21" s="99"/>
      <c r="B21" s="44" t="s">
        <v>103</v>
      </c>
      <c r="C21" s="44">
        <v>7</v>
      </c>
      <c r="D21" s="100">
        <v>150</v>
      </c>
      <c r="E21" s="45" t="s">
        <v>23</v>
      </c>
      <c r="F21" s="101" t="s">
        <v>55</v>
      </c>
    </row>
    <row r="22" spans="1:6" ht="25.5" x14ac:dyDescent="0.2">
      <c r="A22" s="99"/>
      <c r="B22" s="44" t="s">
        <v>103</v>
      </c>
      <c r="C22" s="44">
        <v>7</v>
      </c>
      <c r="D22" s="100">
        <v>200</v>
      </c>
      <c r="E22" s="45" t="s">
        <v>23</v>
      </c>
      <c r="F22" s="147" t="s">
        <v>69</v>
      </c>
    </row>
    <row r="23" spans="1:6" ht="12.75" x14ac:dyDescent="0.2">
      <c r="A23" s="99"/>
      <c r="B23" s="44" t="s">
        <v>103</v>
      </c>
      <c r="C23" s="44">
        <v>7</v>
      </c>
      <c r="D23" s="100">
        <v>150</v>
      </c>
      <c r="E23" s="45" t="s">
        <v>23</v>
      </c>
      <c r="F23" s="101" t="s">
        <v>57</v>
      </c>
    </row>
    <row r="24" spans="1:6" ht="12.75" x14ac:dyDescent="0.2">
      <c r="A24" s="99" t="s">
        <v>23</v>
      </c>
      <c r="B24" s="44" t="s">
        <v>103</v>
      </c>
      <c r="C24" s="44">
        <v>7</v>
      </c>
      <c r="D24" s="100">
        <v>50</v>
      </c>
      <c r="E24" s="45" t="s">
        <v>23</v>
      </c>
      <c r="F24" s="101" t="s">
        <v>59</v>
      </c>
    </row>
    <row r="25" spans="1:6" ht="12.75" x14ac:dyDescent="0.2">
      <c r="A25" s="99" t="s">
        <v>23</v>
      </c>
      <c r="B25" s="44" t="s">
        <v>103</v>
      </c>
      <c r="C25" s="44">
        <v>7</v>
      </c>
      <c r="D25" s="100">
        <v>150</v>
      </c>
      <c r="E25" s="45" t="s">
        <v>23</v>
      </c>
      <c r="F25" s="101" t="s">
        <v>56</v>
      </c>
    </row>
    <row r="26" spans="1:6" ht="12.75" x14ac:dyDescent="0.2">
      <c r="A26" s="99"/>
      <c r="B26" s="44" t="s">
        <v>103</v>
      </c>
      <c r="C26" s="44">
        <v>7</v>
      </c>
      <c r="D26" s="100">
        <v>150</v>
      </c>
      <c r="E26" s="45" t="s">
        <v>23</v>
      </c>
      <c r="F26" s="101" t="s">
        <v>56</v>
      </c>
    </row>
    <row r="27" spans="1:6" ht="12.75" x14ac:dyDescent="0.2">
      <c r="A27" s="99"/>
      <c r="B27" s="44" t="s">
        <v>103</v>
      </c>
      <c r="C27" s="44">
        <v>7</v>
      </c>
      <c r="D27" s="100">
        <v>350</v>
      </c>
      <c r="E27" s="45" t="s">
        <v>23</v>
      </c>
      <c r="F27" s="103" t="s">
        <v>60</v>
      </c>
    </row>
    <row r="28" spans="1:6" ht="12.75" x14ac:dyDescent="0.2">
      <c r="A28" s="99" t="s">
        <v>23</v>
      </c>
      <c r="B28" s="44" t="s">
        <v>103</v>
      </c>
      <c r="C28" s="44">
        <v>7</v>
      </c>
      <c r="D28" s="100">
        <v>251</v>
      </c>
      <c r="E28" s="45" t="s">
        <v>23</v>
      </c>
      <c r="F28" s="103" t="s">
        <v>65</v>
      </c>
    </row>
    <row r="29" spans="1:6" ht="12.75" x14ac:dyDescent="0.2">
      <c r="A29" s="99"/>
      <c r="B29" s="44" t="s">
        <v>103</v>
      </c>
      <c r="C29" s="44">
        <v>7</v>
      </c>
      <c r="D29" s="100">
        <v>527</v>
      </c>
      <c r="E29" s="45" t="s">
        <v>23</v>
      </c>
      <c r="F29" s="103" t="s">
        <v>65</v>
      </c>
    </row>
    <row r="30" spans="1:6" ht="12.75" x14ac:dyDescent="0.2">
      <c r="A30" s="104"/>
      <c r="B30" s="44" t="s">
        <v>103</v>
      </c>
      <c r="C30" s="44">
        <v>7</v>
      </c>
      <c r="D30" s="91">
        <v>474</v>
      </c>
      <c r="E30" s="92"/>
      <c r="F30" s="103" t="s">
        <v>65</v>
      </c>
    </row>
    <row r="31" spans="1:6" ht="12.75" x14ac:dyDescent="0.2">
      <c r="A31" s="104"/>
      <c r="B31" s="44" t="s">
        <v>103</v>
      </c>
      <c r="C31" s="44">
        <v>7</v>
      </c>
      <c r="D31" s="154">
        <v>389</v>
      </c>
      <c r="E31" s="92"/>
      <c r="F31" s="103" t="s">
        <v>65</v>
      </c>
    </row>
    <row r="32" spans="1:6" ht="12.75" x14ac:dyDescent="0.2">
      <c r="A32" s="104"/>
      <c r="B32" s="44" t="s">
        <v>103</v>
      </c>
      <c r="C32" s="44">
        <v>7</v>
      </c>
      <c r="D32" s="165">
        <v>100</v>
      </c>
      <c r="E32" s="92"/>
      <c r="F32" s="101" t="s">
        <v>104</v>
      </c>
    </row>
    <row r="33" spans="1:20" ht="12.75" x14ac:dyDescent="0.2">
      <c r="A33" s="104"/>
      <c r="B33" s="44" t="s">
        <v>103</v>
      </c>
      <c r="C33" s="44">
        <v>7</v>
      </c>
      <c r="D33" s="166">
        <v>300</v>
      </c>
      <c r="E33" s="92"/>
      <c r="F33" s="101" t="s">
        <v>67</v>
      </c>
    </row>
    <row r="34" spans="1:20" ht="12.75" x14ac:dyDescent="0.2">
      <c r="A34" s="104"/>
      <c r="B34" s="44" t="s">
        <v>103</v>
      </c>
      <c r="C34" s="44">
        <v>7</v>
      </c>
      <c r="D34" s="166">
        <v>1830</v>
      </c>
      <c r="E34" s="92"/>
      <c r="F34" s="101" t="s">
        <v>105</v>
      </c>
    </row>
    <row r="35" spans="1:20" ht="12.75" x14ac:dyDescent="0.2">
      <c r="A35" s="104"/>
      <c r="B35" s="44" t="s">
        <v>103</v>
      </c>
      <c r="C35" s="44"/>
      <c r="D35" s="166"/>
      <c r="E35" s="92"/>
    </row>
    <row r="36" spans="1:20" ht="12.75" x14ac:dyDescent="0.2">
      <c r="A36" s="104"/>
      <c r="B36" s="44" t="s">
        <v>103</v>
      </c>
      <c r="C36" s="44"/>
      <c r="D36" s="92"/>
      <c r="E36" s="45"/>
      <c r="F36" s="101"/>
    </row>
    <row r="37" spans="1:20" ht="12.75" x14ac:dyDescent="0.2">
      <c r="A37" s="48" t="s">
        <v>11</v>
      </c>
      <c r="B37" s="44" t="s">
        <v>103</v>
      </c>
      <c r="C37" s="44"/>
      <c r="D37" s="152">
        <f>SUM(D10:D36)</f>
        <v>1516581</v>
      </c>
      <c r="E37" s="45" t="s">
        <v>23</v>
      </c>
      <c r="F37" s="106" t="s">
        <v>23</v>
      </c>
      <c r="H37" s="18"/>
    </row>
    <row r="38" spans="1:20" ht="12.75" x14ac:dyDescent="0.2">
      <c r="A38" s="107" t="s">
        <v>23</v>
      </c>
      <c r="B38" s="44" t="s">
        <v>103</v>
      </c>
      <c r="C38" s="44"/>
      <c r="D38" s="44" t="s">
        <v>23</v>
      </c>
      <c r="E38" s="15">
        <f>D8+D37</f>
        <v>7672414</v>
      </c>
      <c r="F38" s="106" t="s">
        <v>23</v>
      </c>
      <c r="G38" s="75"/>
      <c r="H38" s="76"/>
    </row>
    <row r="39" spans="1:20" ht="12.75" x14ac:dyDescent="0.2">
      <c r="A39" s="108" t="s">
        <v>42</v>
      </c>
      <c r="B39" s="44" t="s">
        <v>103</v>
      </c>
      <c r="C39" s="44"/>
      <c r="D39" s="109">
        <v>193142</v>
      </c>
      <c r="E39" s="45" t="s">
        <v>23</v>
      </c>
      <c r="F39" s="106" t="s">
        <v>23</v>
      </c>
    </row>
    <row r="40" spans="1:20" ht="28.5" customHeight="1" x14ac:dyDescent="0.2">
      <c r="A40" s="110" t="s">
        <v>43</v>
      </c>
      <c r="B40" s="44" t="s">
        <v>103</v>
      </c>
      <c r="C40" s="44">
        <v>7</v>
      </c>
      <c r="D40" s="111">
        <v>25981</v>
      </c>
      <c r="E40" s="45" t="s">
        <v>23</v>
      </c>
      <c r="F40" s="112" t="s">
        <v>66</v>
      </c>
    </row>
    <row r="41" spans="1:20" ht="12.75" x14ac:dyDescent="0.2">
      <c r="A41" s="107" t="s">
        <v>23</v>
      </c>
      <c r="B41" s="44" t="s">
        <v>103</v>
      </c>
      <c r="C41" s="44">
        <v>7</v>
      </c>
      <c r="D41" s="111">
        <v>3167</v>
      </c>
      <c r="E41" s="45" t="s">
        <v>23</v>
      </c>
      <c r="F41" s="112" t="s">
        <v>30</v>
      </c>
    </row>
    <row r="42" spans="1:20" ht="25.5" x14ac:dyDescent="0.2">
      <c r="A42" s="107" t="s">
        <v>23</v>
      </c>
      <c r="B42" s="44" t="s">
        <v>103</v>
      </c>
      <c r="C42" s="44">
        <v>7</v>
      </c>
      <c r="D42" s="111">
        <v>15778</v>
      </c>
      <c r="E42" s="45" t="s">
        <v>23</v>
      </c>
      <c r="F42" s="112" t="s">
        <v>66</v>
      </c>
    </row>
    <row r="43" spans="1:20" ht="12.75" x14ac:dyDescent="0.2">
      <c r="A43" s="107" t="s">
        <v>23</v>
      </c>
      <c r="B43" s="44" t="s">
        <v>103</v>
      </c>
      <c r="C43" s="44"/>
      <c r="D43" s="111"/>
      <c r="E43" s="45"/>
      <c r="F43" s="113"/>
      <c r="N43" s="18"/>
      <c r="O43" s="18"/>
      <c r="P43" s="18"/>
      <c r="Q43" s="18"/>
      <c r="R43" s="18"/>
      <c r="S43" s="18"/>
      <c r="T43" s="18"/>
    </row>
    <row r="44" spans="1:20" ht="12.75" x14ac:dyDescent="0.2">
      <c r="A44" s="110" t="s">
        <v>44</v>
      </c>
      <c r="B44" s="44" t="s">
        <v>103</v>
      </c>
      <c r="C44" s="44" t="s">
        <v>23</v>
      </c>
      <c r="D44" s="114">
        <f>SUM(D40:D43)</f>
        <v>44926</v>
      </c>
      <c r="E44" s="45" t="s">
        <v>23</v>
      </c>
      <c r="F44" s="106" t="s">
        <v>23</v>
      </c>
      <c r="N44" s="18"/>
    </row>
    <row r="45" spans="1:20" ht="12.75" x14ac:dyDescent="0.2">
      <c r="A45" s="107" t="s">
        <v>23</v>
      </c>
      <c r="B45" s="44" t="s">
        <v>103</v>
      </c>
      <c r="C45" s="44" t="s">
        <v>23</v>
      </c>
      <c r="D45" s="44" t="s">
        <v>23</v>
      </c>
      <c r="E45" s="45">
        <f>SUM(D39+D44)</f>
        <v>238068</v>
      </c>
      <c r="F45" s="115" t="s">
        <v>23</v>
      </c>
      <c r="G45" s="18"/>
      <c r="H45" s="18"/>
      <c r="I45" s="18"/>
      <c r="J45" s="18"/>
      <c r="K45" s="18"/>
      <c r="L45" s="18"/>
      <c r="M45" s="18"/>
      <c r="N45" s="18"/>
    </row>
    <row r="46" spans="1:20" ht="12.75" x14ac:dyDescent="0.2">
      <c r="A46" s="116" t="s">
        <v>24</v>
      </c>
      <c r="B46" s="44" t="s">
        <v>103</v>
      </c>
      <c r="C46" s="117" t="s">
        <v>23</v>
      </c>
      <c r="D46" s="105">
        <v>712813</v>
      </c>
      <c r="E46" s="45" t="s">
        <v>23</v>
      </c>
      <c r="F46" s="115" t="s">
        <v>23</v>
      </c>
    </row>
    <row r="47" spans="1:20" ht="25.5" x14ac:dyDescent="0.2">
      <c r="A47" s="118" t="s">
        <v>25</v>
      </c>
      <c r="B47" s="44" t="s">
        <v>103</v>
      </c>
      <c r="C47" s="44">
        <v>8</v>
      </c>
      <c r="D47" s="100">
        <v>101436</v>
      </c>
      <c r="E47" s="45" t="s">
        <v>23</v>
      </c>
      <c r="F47" s="119" t="s">
        <v>66</v>
      </c>
    </row>
    <row r="48" spans="1:20" ht="12.75" x14ac:dyDescent="0.2">
      <c r="A48" s="120"/>
      <c r="B48" s="44" t="s">
        <v>103</v>
      </c>
      <c r="C48" s="44">
        <v>8</v>
      </c>
      <c r="D48" s="100">
        <v>12555</v>
      </c>
      <c r="E48" s="45"/>
      <c r="F48" s="119" t="s">
        <v>30</v>
      </c>
    </row>
    <row r="49" spans="1:8" ht="25.5" x14ac:dyDescent="0.2">
      <c r="A49" s="118" t="s">
        <v>23</v>
      </c>
      <c r="B49" s="44" t="s">
        <v>103</v>
      </c>
      <c r="C49" s="44">
        <v>8</v>
      </c>
      <c r="D49" s="100">
        <v>61436</v>
      </c>
      <c r="E49" s="45" t="s">
        <v>23</v>
      </c>
      <c r="F49" s="119" t="s">
        <v>31</v>
      </c>
    </row>
    <row r="50" spans="1:8" ht="12.75" x14ac:dyDescent="0.2">
      <c r="A50" s="48" t="s">
        <v>26</v>
      </c>
      <c r="B50" s="44" t="s">
        <v>103</v>
      </c>
      <c r="C50" s="44">
        <v>8</v>
      </c>
      <c r="D50" s="157">
        <f>SUM(D47:D49)</f>
        <v>175427</v>
      </c>
      <c r="E50" s="45" t="s">
        <v>23</v>
      </c>
      <c r="F50" s="122" t="s">
        <v>23</v>
      </c>
    </row>
    <row r="51" spans="1:8" ht="12.75" x14ac:dyDescent="0.2">
      <c r="A51" s="116"/>
      <c r="B51" s="44" t="s">
        <v>103</v>
      </c>
      <c r="C51" s="44">
        <v>8</v>
      </c>
      <c r="D51" s="44" t="s">
        <v>23</v>
      </c>
      <c r="E51" s="15">
        <f>SUM(D50)+D46</f>
        <v>888240</v>
      </c>
      <c r="F51" s="122" t="s">
        <v>23</v>
      </c>
    </row>
    <row r="52" spans="1:8" ht="12.75" x14ac:dyDescent="0.2">
      <c r="A52" s="123" t="s">
        <v>12</v>
      </c>
      <c r="B52" s="44" t="s">
        <v>103</v>
      </c>
      <c r="C52" s="44">
        <v>8</v>
      </c>
      <c r="D52" s="124">
        <v>33417</v>
      </c>
      <c r="E52" s="45" t="s">
        <v>23</v>
      </c>
      <c r="F52" s="115" t="s">
        <v>23</v>
      </c>
      <c r="G52" s="18"/>
      <c r="H52" s="18"/>
    </row>
    <row r="53" spans="1:8" ht="25.5" x14ac:dyDescent="0.2">
      <c r="A53" s="118" t="s">
        <v>13</v>
      </c>
      <c r="B53" s="44" t="s">
        <v>103</v>
      </c>
      <c r="C53" s="44">
        <v>8</v>
      </c>
      <c r="D53" s="125">
        <v>3455</v>
      </c>
      <c r="E53" s="45"/>
      <c r="F53" s="102" t="s">
        <v>66</v>
      </c>
      <c r="G53" s="18"/>
      <c r="H53" s="18"/>
    </row>
    <row r="54" spans="1:8" ht="12.75" x14ac:dyDescent="0.2">
      <c r="A54" s="118" t="s">
        <v>23</v>
      </c>
      <c r="B54" s="44" t="s">
        <v>103</v>
      </c>
      <c r="C54" s="44">
        <v>8</v>
      </c>
      <c r="D54" s="100">
        <v>185</v>
      </c>
      <c r="E54" s="45"/>
      <c r="F54" s="102" t="s">
        <v>30</v>
      </c>
    </row>
    <row r="55" spans="1:8" ht="25.5" x14ac:dyDescent="0.2">
      <c r="A55" s="118" t="s">
        <v>23</v>
      </c>
      <c r="B55" s="44" t="s">
        <v>103</v>
      </c>
      <c r="C55" s="44">
        <v>8</v>
      </c>
      <c r="D55" s="100">
        <v>1966</v>
      </c>
      <c r="E55" s="45"/>
      <c r="F55" s="102" t="s">
        <v>31</v>
      </c>
    </row>
    <row r="56" spans="1:8" ht="12.75" x14ac:dyDescent="0.2">
      <c r="A56" s="118" t="s">
        <v>23</v>
      </c>
      <c r="B56" s="44" t="s">
        <v>103</v>
      </c>
      <c r="C56" s="44">
        <v>8</v>
      </c>
      <c r="D56" s="100"/>
      <c r="E56" s="45"/>
      <c r="F56" s="102"/>
    </row>
    <row r="57" spans="1:8" ht="12.75" x14ac:dyDescent="0.2">
      <c r="A57" s="48" t="s">
        <v>14</v>
      </c>
      <c r="B57" s="44" t="s">
        <v>103</v>
      </c>
      <c r="C57" s="44" t="s">
        <v>23</v>
      </c>
      <c r="D57" s="121">
        <f>SUM(D53:D56)</f>
        <v>5606</v>
      </c>
      <c r="E57" s="97" t="s">
        <v>23</v>
      </c>
      <c r="F57" s="126" t="s">
        <v>23</v>
      </c>
    </row>
    <row r="58" spans="1:8" ht="12.75" x14ac:dyDescent="0.2">
      <c r="A58" s="43" t="s">
        <v>23</v>
      </c>
      <c r="B58" s="44" t="s">
        <v>103</v>
      </c>
      <c r="C58" s="44" t="s">
        <v>23</v>
      </c>
      <c r="D58" s="44" t="s">
        <v>23</v>
      </c>
      <c r="E58" s="46">
        <f>SUM(D57)+D52</f>
        <v>39023</v>
      </c>
      <c r="F58" s="126" t="s">
        <v>23</v>
      </c>
    </row>
    <row r="59" spans="1:8" ht="14.25" customHeight="1" x14ac:dyDescent="0.2">
      <c r="A59" s="55" t="s">
        <v>38</v>
      </c>
      <c r="B59" s="44" t="s">
        <v>103</v>
      </c>
      <c r="C59" s="44" t="s">
        <v>23</v>
      </c>
      <c r="D59" s="114">
        <v>83337</v>
      </c>
      <c r="E59" s="46" t="s">
        <v>23</v>
      </c>
      <c r="F59" s="126" t="s">
        <v>23</v>
      </c>
    </row>
    <row r="60" spans="1:8" ht="24.75" customHeight="1" x14ac:dyDescent="0.2">
      <c r="A60" s="127" t="s">
        <v>39</v>
      </c>
      <c r="B60" s="44" t="s">
        <v>103</v>
      </c>
      <c r="C60" s="44">
        <v>8</v>
      </c>
      <c r="D60" s="111">
        <v>12589</v>
      </c>
      <c r="E60" s="46" t="s">
        <v>23</v>
      </c>
      <c r="F60" s="102" t="s">
        <v>66</v>
      </c>
    </row>
    <row r="61" spans="1:8" ht="12.75" x14ac:dyDescent="0.2">
      <c r="A61" s="127" t="s">
        <v>23</v>
      </c>
      <c r="B61" s="44" t="s">
        <v>103</v>
      </c>
      <c r="C61" s="44">
        <v>8</v>
      </c>
      <c r="D61" s="111">
        <v>311</v>
      </c>
      <c r="E61" s="46" t="s">
        <v>23</v>
      </c>
      <c r="F61" s="102" t="s">
        <v>30</v>
      </c>
    </row>
    <row r="62" spans="1:8" ht="25.5" x14ac:dyDescent="0.2">
      <c r="A62" s="127" t="s">
        <v>23</v>
      </c>
      <c r="B62" s="44" t="s">
        <v>103</v>
      </c>
      <c r="C62" s="44">
        <v>8</v>
      </c>
      <c r="D62" s="111">
        <v>4301</v>
      </c>
      <c r="E62" s="46"/>
      <c r="F62" s="102" t="s">
        <v>31</v>
      </c>
    </row>
    <row r="63" spans="1:8" ht="12.75" x14ac:dyDescent="0.2">
      <c r="A63" s="127"/>
      <c r="B63" s="44" t="s">
        <v>103</v>
      </c>
      <c r="C63" s="44"/>
      <c r="D63" s="111"/>
      <c r="E63" s="46"/>
      <c r="F63" s="113"/>
    </row>
    <row r="64" spans="1:8" ht="12.75" x14ac:dyDescent="0.2">
      <c r="A64" s="127"/>
      <c r="B64" s="44" t="s">
        <v>103</v>
      </c>
      <c r="C64" s="44"/>
      <c r="D64" s="111"/>
      <c r="E64" s="46"/>
      <c r="F64" s="113"/>
    </row>
    <row r="65" spans="1:7" ht="12.75" x14ac:dyDescent="0.2">
      <c r="A65" s="48" t="s">
        <v>40</v>
      </c>
      <c r="B65" s="44" t="s">
        <v>103</v>
      </c>
      <c r="C65" s="44" t="s">
        <v>23</v>
      </c>
      <c r="D65" s="114">
        <f>SUM(D60:D64)</f>
        <v>17201</v>
      </c>
      <c r="E65" s="46"/>
      <c r="F65" s="115" t="s">
        <v>23</v>
      </c>
    </row>
    <row r="66" spans="1:7" ht="12.75" x14ac:dyDescent="0.2">
      <c r="A66" s="43" t="s">
        <v>23</v>
      </c>
      <c r="B66" s="44" t="s">
        <v>103</v>
      </c>
      <c r="C66" s="44" t="s">
        <v>23</v>
      </c>
      <c r="D66" s="44" t="s">
        <v>23</v>
      </c>
      <c r="E66" s="46">
        <f>D59+D65</f>
        <v>100538</v>
      </c>
      <c r="F66" s="115" t="s">
        <v>23</v>
      </c>
      <c r="G66" s="129"/>
    </row>
    <row r="67" spans="1:7" ht="12.75" x14ac:dyDescent="0.2">
      <c r="A67" s="55" t="s">
        <v>47</v>
      </c>
      <c r="B67" s="44" t="s">
        <v>103</v>
      </c>
      <c r="C67" s="44" t="s">
        <v>23</v>
      </c>
      <c r="D67" s="128">
        <v>106733.38</v>
      </c>
      <c r="E67" s="129" t="s">
        <v>23</v>
      </c>
      <c r="F67" s="162" t="s">
        <v>23</v>
      </c>
    </row>
    <row r="68" spans="1:7" ht="12.75" x14ac:dyDescent="0.2">
      <c r="A68" s="55"/>
      <c r="B68" s="44" t="s">
        <v>103</v>
      </c>
      <c r="C68" s="44">
        <v>21</v>
      </c>
      <c r="D68" s="44">
        <v>3502</v>
      </c>
      <c r="E68" s="129"/>
      <c r="F68" s="162" t="s">
        <v>53</v>
      </c>
    </row>
    <row r="69" spans="1:7" ht="12.75" x14ac:dyDescent="0.2">
      <c r="A69" s="55"/>
      <c r="B69" s="44" t="s">
        <v>103</v>
      </c>
      <c r="C69" s="44"/>
      <c r="D69" s="44">
        <v>30932.69</v>
      </c>
      <c r="E69" s="129"/>
      <c r="F69" s="162"/>
    </row>
    <row r="70" spans="1:7" ht="12.75" x14ac:dyDescent="0.2">
      <c r="A70" s="129"/>
      <c r="B70" s="44" t="s">
        <v>103</v>
      </c>
      <c r="C70" s="44"/>
      <c r="D70" s="44"/>
      <c r="E70" s="129"/>
      <c r="F70" s="162"/>
    </row>
    <row r="71" spans="1:7" ht="12.75" x14ac:dyDescent="0.2">
      <c r="A71" s="55"/>
      <c r="B71" s="44" t="s">
        <v>103</v>
      </c>
      <c r="C71" s="44"/>
      <c r="D71" s="44"/>
      <c r="E71" s="129"/>
      <c r="F71" s="162"/>
    </row>
    <row r="72" spans="1:7" ht="12.75" x14ac:dyDescent="0.2">
      <c r="A72" s="55"/>
      <c r="B72" s="44" t="s">
        <v>103</v>
      </c>
      <c r="C72" s="44"/>
      <c r="D72" s="44"/>
      <c r="E72" s="129"/>
      <c r="F72" s="162"/>
    </row>
    <row r="73" spans="1:7" ht="12.75" x14ac:dyDescent="0.2">
      <c r="A73" s="55"/>
      <c r="B73" s="44" t="s">
        <v>103</v>
      </c>
      <c r="C73" s="44"/>
      <c r="D73" s="44"/>
      <c r="E73" s="129"/>
      <c r="F73" s="162"/>
    </row>
    <row r="74" spans="1:7" ht="12.75" x14ac:dyDescent="0.2">
      <c r="A74" s="43" t="s">
        <v>23</v>
      </c>
      <c r="B74" s="44" t="s">
        <v>103</v>
      </c>
      <c r="C74" s="44"/>
      <c r="D74" s="44"/>
      <c r="E74" s="129" t="s">
        <v>23</v>
      </c>
      <c r="F74" s="162"/>
    </row>
    <row r="75" spans="1:7" ht="12.75" x14ac:dyDescent="0.2">
      <c r="A75" s="48" t="s">
        <v>48</v>
      </c>
      <c r="B75" s="44" t="s">
        <v>103</v>
      </c>
      <c r="C75" s="44"/>
      <c r="D75" s="128">
        <f>SUM(D68:D74)</f>
        <v>34434.69</v>
      </c>
      <c r="E75" s="129">
        <f>D75+D67</f>
        <v>141168.07</v>
      </c>
      <c r="F75" s="162" t="s">
        <v>23</v>
      </c>
    </row>
    <row r="76" spans="1:7" ht="12.75" x14ac:dyDescent="0.2">
      <c r="A76" s="43" t="s">
        <v>23</v>
      </c>
      <c r="B76" s="44"/>
      <c r="C76" s="44" t="s">
        <v>23</v>
      </c>
      <c r="D76" s="44" t="s">
        <v>23</v>
      </c>
      <c r="E76" s="129"/>
      <c r="F76" s="162" t="s">
        <v>23</v>
      </c>
    </row>
    <row r="77" spans="1:7" ht="12.75" x14ac:dyDescent="0.2">
      <c r="A77" s="55" t="s">
        <v>45</v>
      </c>
      <c r="B77" s="44"/>
      <c r="C77" s="44" t="s">
        <v>23</v>
      </c>
      <c r="D77" s="45">
        <v>0</v>
      </c>
      <c r="E77" s="46" t="s">
        <v>23</v>
      </c>
      <c r="F77" s="115" t="s">
        <v>23</v>
      </c>
    </row>
    <row r="78" spans="1:7" ht="12.75" x14ac:dyDescent="0.2">
      <c r="A78" s="43" t="s">
        <v>23</v>
      </c>
      <c r="B78" s="44" t="s">
        <v>103</v>
      </c>
      <c r="C78" s="44">
        <v>27</v>
      </c>
      <c r="D78" s="49">
        <v>10400</v>
      </c>
      <c r="E78" s="46" t="s">
        <v>23</v>
      </c>
      <c r="F78" s="113"/>
    </row>
    <row r="79" spans="1:7" ht="12.75" x14ac:dyDescent="0.2">
      <c r="A79" s="43"/>
      <c r="B79" s="44"/>
      <c r="C79" s="44"/>
      <c r="D79" s="49"/>
      <c r="E79" s="46"/>
      <c r="F79" s="113"/>
    </row>
    <row r="80" spans="1:7" ht="12.75" x14ac:dyDescent="0.2">
      <c r="A80" s="43"/>
      <c r="B80" s="44"/>
      <c r="C80" s="44"/>
      <c r="D80" s="49"/>
      <c r="E80" s="46"/>
      <c r="F80" s="113"/>
    </row>
    <row r="81" spans="1:6" ht="12.75" x14ac:dyDescent="0.2">
      <c r="A81" s="48" t="s">
        <v>46</v>
      </c>
      <c r="B81" s="44"/>
      <c r="C81" s="44"/>
      <c r="D81" s="45">
        <f>SUM(D78:D80)</f>
        <v>10400</v>
      </c>
      <c r="E81" s="46" t="s">
        <v>23</v>
      </c>
      <c r="F81" s="115" t="s">
        <v>23</v>
      </c>
    </row>
    <row r="82" spans="1:6" ht="12.75" x14ac:dyDescent="0.2">
      <c r="A82" s="43" t="s">
        <v>23</v>
      </c>
      <c r="B82" s="44"/>
      <c r="C82" s="44" t="s">
        <v>23</v>
      </c>
      <c r="D82" s="49" t="s">
        <v>23</v>
      </c>
      <c r="E82" s="46">
        <f>D77+D81</f>
        <v>10400</v>
      </c>
      <c r="F82" s="115" t="s">
        <v>23</v>
      </c>
    </row>
    <row r="83" spans="1:6" ht="12.75" x14ac:dyDescent="0.2">
      <c r="A83" s="116" t="s">
        <v>32</v>
      </c>
      <c r="B83" s="44" t="s">
        <v>103</v>
      </c>
      <c r="C83" s="44" t="s">
        <v>23</v>
      </c>
      <c r="D83" s="130">
        <v>160307.53</v>
      </c>
      <c r="E83" s="45" t="s">
        <v>23</v>
      </c>
      <c r="F83" s="106" t="s">
        <v>23</v>
      </c>
    </row>
    <row r="84" spans="1:6" ht="38.25" x14ac:dyDescent="0.2">
      <c r="A84" s="110" t="s">
        <v>34</v>
      </c>
      <c r="B84" s="44" t="s">
        <v>103</v>
      </c>
      <c r="C84" s="44">
        <v>7</v>
      </c>
      <c r="D84" s="130">
        <v>39245.81</v>
      </c>
      <c r="E84" s="45" t="s">
        <v>23</v>
      </c>
      <c r="F84" s="132" t="s">
        <v>41</v>
      </c>
    </row>
    <row r="85" spans="1:6" ht="12.75" x14ac:dyDescent="0.2">
      <c r="A85" s="110"/>
      <c r="B85" s="44" t="s">
        <v>103</v>
      </c>
      <c r="C85" s="44"/>
      <c r="D85" s="131"/>
      <c r="E85" s="45" t="s">
        <v>23</v>
      </c>
    </row>
    <row r="86" spans="1:6" ht="12.75" x14ac:dyDescent="0.2">
      <c r="A86" s="110"/>
      <c r="B86" s="44" t="s">
        <v>103</v>
      </c>
      <c r="C86" s="44"/>
      <c r="D86" s="131"/>
      <c r="E86" s="45"/>
      <c r="F86" s="132"/>
    </row>
    <row r="87" spans="1:6" ht="12.75" x14ac:dyDescent="0.2">
      <c r="A87" s="110"/>
      <c r="B87" s="44" t="s">
        <v>103</v>
      </c>
      <c r="C87" s="44"/>
      <c r="D87" s="131"/>
      <c r="E87" s="45"/>
      <c r="F87" s="132"/>
    </row>
    <row r="88" spans="1:6" ht="12.75" x14ac:dyDescent="0.2">
      <c r="A88" s="48" t="s">
        <v>33</v>
      </c>
      <c r="B88" s="44" t="s">
        <v>103</v>
      </c>
      <c r="C88" s="44" t="s">
        <v>23</v>
      </c>
      <c r="D88" s="152">
        <f>SUM(D84:D87)</f>
        <v>39245.81</v>
      </c>
      <c r="E88" s="45" t="s">
        <v>23</v>
      </c>
      <c r="F88" s="115"/>
    </row>
    <row r="89" spans="1:6" ht="12.75" x14ac:dyDescent="0.2">
      <c r="A89" s="43" t="s">
        <v>23</v>
      </c>
      <c r="B89" s="44" t="s">
        <v>103</v>
      </c>
      <c r="C89" s="44" t="s">
        <v>23</v>
      </c>
      <c r="D89" s="44" t="s">
        <v>23</v>
      </c>
      <c r="E89" s="15">
        <f>D83+D88</f>
        <v>199553.34</v>
      </c>
      <c r="F89" s="115" t="s">
        <v>23</v>
      </c>
    </row>
    <row r="90" spans="1:6" ht="12.75" x14ac:dyDescent="0.2">
      <c r="A90" s="133"/>
      <c r="B90" s="44" t="s">
        <v>103</v>
      </c>
      <c r="C90" s="134"/>
      <c r="D90" s="134"/>
      <c r="E90" s="135"/>
      <c r="F90" s="136"/>
    </row>
    <row r="91" spans="1:6" ht="12.75" x14ac:dyDescent="0.2">
      <c r="A91" s="133" t="s">
        <v>51</v>
      </c>
      <c r="B91" s="44" t="s">
        <v>103</v>
      </c>
      <c r="C91" s="134"/>
      <c r="D91" s="137">
        <v>20000</v>
      </c>
      <c r="E91" s="135"/>
      <c r="F91" s="136"/>
    </row>
    <row r="92" spans="1:6" ht="12.75" x14ac:dyDescent="0.2">
      <c r="A92" s="133"/>
      <c r="B92" s="44" t="s">
        <v>103</v>
      </c>
      <c r="C92" s="134">
        <v>12</v>
      </c>
      <c r="D92" s="134">
        <v>5000</v>
      </c>
      <c r="E92" s="135"/>
      <c r="F92" s="136" t="s">
        <v>53</v>
      </c>
    </row>
    <row r="93" spans="1:6" ht="12.75" x14ac:dyDescent="0.2">
      <c r="A93" s="133"/>
      <c r="B93" s="134"/>
      <c r="C93" s="134"/>
      <c r="D93" s="134"/>
      <c r="E93" s="135"/>
      <c r="F93" s="136"/>
    </row>
    <row r="94" spans="1:6" ht="12.75" x14ac:dyDescent="0.2">
      <c r="A94" s="133"/>
      <c r="B94" s="134"/>
      <c r="C94" s="134"/>
      <c r="D94" s="134"/>
      <c r="E94" s="135"/>
      <c r="F94" s="136"/>
    </row>
    <row r="95" spans="1:6" ht="12.75" x14ac:dyDescent="0.2">
      <c r="A95" s="138" t="s">
        <v>52</v>
      </c>
      <c r="B95" s="134"/>
      <c r="C95" s="134"/>
      <c r="D95" s="137" cm="1">
        <f t="array" ref="D95:D97">D92:D94</f>
        <v>5000</v>
      </c>
      <c r="E95" s="135"/>
      <c r="F95" s="136"/>
    </row>
    <row r="96" spans="1:6" ht="12.75" x14ac:dyDescent="0.2">
      <c r="A96" s="133"/>
      <c r="B96" s="134"/>
      <c r="C96" s="134"/>
      <c r="D96" s="134">
        <v>0</v>
      </c>
      <c r="E96" s="135">
        <f>D91+D95</f>
        <v>25000</v>
      </c>
      <c r="F96" s="136"/>
    </row>
    <row r="97" spans="1:6" ht="12.75" x14ac:dyDescent="0.2">
      <c r="A97" s="133"/>
      <c r="B97" s="134"/>
      <c r="C97" s="134"/>
      <c r="D97" s="134">
        <v>0</v>
      </c>
      <c r="E97" s="135"/>
      <c r="F97" s="136"/>
    </row>
    <row r="98" spans="1:6" ht="12.75" x14ac:dyDescent="0.2">
      <c r="A98" s="133"/>
      <c r="B98" s="134"/>
      <c r="C98" s="134"/>
      <c r="D98" s="134"/>
      <c r="E98" s="135"/>
      <c r="F98" s="136"/>
    </row>
    <row r="99" spans="1:6" ht="13.5" thickBot="1" x14ac:dyDescent="0.25">
      <c r="A99" s="139" t="s">
        <v>23</v>
      </c>
      <c r="B99" s="52" t="s">
        <v>23</v>
      </c>
      <c r="C99" s="52" t="s">
        <v>23</v>
      </c>
      <c r="D99" s="52" t="s">
        <v>23</v>
      </c>
      <c r="E99" s="53">
        <f>SUM(E38+E45+E51+E58+E66+E89+E96+E75+E82)</f>
        <v>9314404.4100000001</v>
      </c>
      <c r="F99" s="140" t="s">
        <v>23</v>
      </c>
    </row>
    <row r="100" spans="1:6" ht="12.75" x14ac:dyDescent="0.2">
      <c r="A100" s="22"/>
      <c r="B100" s="141"/>
      <c r="C100" s="141"/>
      <c r="D100" s="141"/>
      <c r="E100" s="24"/>
      <c r="F100" s="142"/>
    </row>
    <row r="101" spans="1:6" ht="12.75" x14ac:dyDescent="0.2">
      <c r="F101" s="163"/>
    </row>
    <row r="102" spans="1:6" ht="12.75" x14ac:dyDescent="0.2">
      <c r="F102" s="163"/>
    </row>
    <row r="103" spans="1:6" ht="12.75" x14ac:dyDescent="0.2">
      <c r="F103" s="163"/>
    </row>
    <row r="104" spans="1:6" ht="12.75" x14ac:dyDescent="0.2">
      <c r="F104" s="163"/>
    </row>
    <row r="1048463" spans="4:4" x14ac:dyDescent="0.25">
      <c r="D1048463" s="18">
        <f>SUM(D91:D1048462)</f>
        <v>30000</v>
      </c>
    </row>
  </sheetData>
  <sheetProtection password="CC71" sheet="1" objects="1" scenarios="1"/>
  <phoneticPr fontId="30" type="noConversion"/>
  <printOptions horizontalCentered="1"/>
  <pageMargins left="0.25" right="0.25" top="0.75" bottom="0.75" header="0.3" footer="0.3"/>
  <pageSetup paperSize="9" orientation="portrait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WhiteSpace="0" zoomScaleNormal="100" workbookViewId="0">
      <selection activeCell="B44" sqref="B44"/>
    </sheetView>
  </sheetViews>
  <sheetFormatPr defaultColWidth="9.109375" defaultRowHeight="13.8" x14ac:dyDescent="0.25"/>
  <cols>
    <col min="1" max="1" width="6.88671875" style="10" customWidth="1"/>
    <col min="2" max="2" width="11.33203125" style="10" bestFit="1" customWidth="1"/>
    <col min="3" max="3" width="13.5546875" style="10" customWidth="1"/>
    <col min="4" max="4" width="31.5546875" style="144" customWidth="1"/>
    <col min="5" max="5" width="42.33203125" style="144" customWidth="1"/>
    <col min="6" max="6" width="14.33203125" style="10" bestFit="1" customWidth="1"/>
    <col min="7" max="16384" width="9.109375" style="10"/>
  </cols>
  <sheetData>
    <row r="1" spans="1:6" ht="14.25" x14ac:dyDescent="0.2">
      <c r="A1" s="1" t="s">
        <v>4</v>
      </c>
      <c r="B1" s="1"/>
      <c r="C1" s="6"/>
      <c r="D1" s="143"/>
      <c r="E1" s="143"/>
      <c r="F1" s="6"/>
    </row>
    <row r="3" spans="1:6" ht="14.25" x14ac:dyDescent="0.2">
      <c r="A3" s="1" t="s">
        <v>17</v>
      </c>
      <c r="B3" s="6"/>
      <c r="C3" s="6"/>
      <c r="D3" s="143"/>
      <c r="F3" s="6"/>
    </row>
    <row r="4" spans="1:6" ht="14.25" x14ac:dyDescent="0.2">
      <c r="A4" s="6"/>
      <c r="B4" s="1"/>
      <c r="C4" s="6"/>
      <c r="D4" s="143"/>
      <c r="E4" s="143"/>
      <c r="F4" s="6"/>
    </row>
    <row r="5" spans="1:6" ht="14.25" x14ac:dyDescent="0.2">
      <c r="A5" s="174" t="s">
        <v>106</v>
      </c>
      <c r="B5" s="174"/>
      <c r="C5" s="174"/>
      <c r="F5" s="6"/>
    </row>
    <row r="6" spans="1:6" ht="15" thickBot="1" x14ac:dyDescent="0.25">
      <c r="A6" s="6"/>
      <c r="B6" s="6"/>
      <c r="C6" s="6"/>
      <c r="D6" s="143"/>
      <c r="E6" s="143"/>
      <c r="F6" s="6"/>
    </row>
    <row r="7" spans="1:6" ht="51" x14ac:dyDescent="0.2">
      <c r="A7" s="56" t="s">
        <v>0</v>
      </c>
      <c r="B7" s="57" t="s">
        <v>1</v>
      </c>
      <c r="C7" s="11" t="s">
        <v>2</v>
      </c>
      <c r="D7" s="11" t="s">
        <v>15</v>
      </c>
      <c r="E7" s="11" t="s">
        <v>29</v>
      </c>
      <c r="F7" s="3" t="s">
        <v>16</v>
      </c>
    </row>
    <row r="8" spans="1:6" ht="14.25" x14ac:dyDescent="0.2">
      <c r="A8" s="72">
        <v>1</v>
      </c>
      <c r="B8" s="73">
        <v>46147</v>
      </c>
      <c r="C8" s="69">
        <v>661</v>
      </c>
      <c r="D8" s="160" t="s">
        <v>77</v>
      </c>
      <c r="E8" s="161" t="s">
        <v>109</v>
      </c>
      <c r="F8" s="89">
        <v>1452</v>
      </c>
    </row>
    <row r="9" spans="1:6" ht="14.25" x14ac:dyDescent="0.2">
      <c r="A9" s="72">
        <v>2</v>
      </c>
      <c r="B9" s="73">
        <v>46147</v>
      </c>
      <c r="C9" s="69">
        <v>663</v>
      </c>
      <c r="D9" s="147" t="s">
        <v>110</v>
      </c>
      <c r="E9" s="160" t="s">
        <v>111</v>
      </c>
      <c r="F9" s="89">
        <v>6457.54</v>
      </c>
    </row>
    <row r="10" spans="1:6" ht="14.25" x14ac:dyDescent="0.2">
      <c r="A10" s="72">
        <v>3</v>
      </c>
      <c r="B10" s="73">
        <v>46148</v>
      </c>
      <c r="C10" s="69">
        <v>761</v>
      </c>
      <c r="D10" s="146" t="s">
        <v>112</v>
      </c>
      <c r="E10" s="161" t="s">
        <v>113</v>
      </c>
      <c r="F10" s="153">
        <v>1699.81</v>
      </c>
    </row>
    <row r="11" spans="1:6" ht="25.5" x14ac:dyDescent="0.2">
      <c r="A11" s="72">
        <v>4</v>
      </c>
      <c r="B11" s="73">
        <v>46148</v>
      </c>
      <c r="C11" s="69">
        <v>755</v>
      </c>
      <c r="D11" s="145" t="s">
        <v>80</v>
      </c>
      <c r="E11" s="161" t="s">
        <v>114</v>
      </c>
      <c r="F11" s="89">
        <v>20490.62</v>
      </c>
    </row>
    <row r="12" spans="1:6" s="13" customFormat="1" ht="14.25" x14ac:dyDescent="0.2">
      <c r="A12" s="72">
        <v>5</v>
      </c>
      <c r="B12" s="73">
        <v>46154</v>
      </c>
      <c r="C12" s="74">
        <v>763</v>
      </c>
      <c r="D12" s="145" t="s">
        <v>100</v>
      </c>
      <c r="E12" s="161" t="s">
        <v>115</v>
      </c>
      <c r="F12" s="89">
        <v>544.5</v>
      </c>
    </row>
    <row r="13" spans="1:6" ht="14.25" x14ac:dyDescent="0.2">
      <c r="A13" s="72">
        <v>6</v>
      </c>
      <c r="B13" s="73">
        <v>46154</v>
      </c>
      <c r="C13" s="74">
        <v>767</v>
      </c>
      <c r="D13" s="145" t="s">
        <v>82</v>
      </c>
      <c r="E13" s="161" t="s">
        <v>116</v>
      </c>
      <c r="F13" s="89">
        <v>44506.22</v>
      </c>
    </row>
    <row r="14" spans="1:6" ht="14.25" x14ac:dyDescent="0.2">
      <c r="A14" s="72">
        <v>7</v>
      </c>
      <c r="B14" s="73">
        <v>46154</v>
      </c>
      <c r="C14" s="74">
        <v>771</v>
      </c>
      <c r="D14" s="145" t="s">
        <v>81</v>
      </c>
      <c r="E14" s="161" t="s">
        <v>117</v>
      </c>
      <c r="F14" s="89">
        <v>1127</v>
      </c>
    </row>
    <row r="15" spans="1:6" ht="14.25" x14ac:dyDescent="0.2">
      <c r="A15" s="72">
        <v>8</v>
      </c>
      <c r="B15" s="73">
        <v>46155</v>
      </c>
      <c r="C15" s="74">
        <v>779</v>
      </c>
      <c r="D15" s="145" t="s">
        <v>85</v>
      </c>
      <c r="E15" s="161" t="s">
        <v>118</v>
      </c>
      <c r="F15" s="89">
        <v>7467.35</v>
      </c>
    </row>
    <row r="16" spans="1:6" ht="14.25" x14ac:dyDescent="0.2">
      <c r="A16" s="72">
        <v>9</v>
      </c>
      <c r="B16" s="73">
        <v>46168</v>
      </c>
      <c r="C16" s="74">
        <v>802</v>
      </c>
      <c r="D16" s="145" t="s">
        <v>84</v>
      </c>
      <c r="E16" s="161" t="s">
        <v>119</v>
      </c>
      <c r="F16" s="89">
        <v>1805.32</v>
      </c>
    </row>
    <row r="17" spans="1:6" ht="14.25" x14ac:dyDescent="0.2">
      <c r="A17" s="72">
        <v>10</v>
      </c>
      <c r="B17" s="73">
        <v>46168</v>
      </c>
      <c r="C17" s="74">
        <v>805</v>
      </c>
      <c r="D17" s="147" t="s">
        <v>120</v>
      </c>
      <c r="E17" s="161" t="s">
        <v>121</v>
      </c>
      <c r="F17" s="89">
        <v>2789.05</v>
      </c>
    </row>
    <row r="18" spans="1:6" ht="14.25" x14ac:dyDescent="0.2">
      <c r="A18" s="72">
        <v>11</v>
      </c>
      <c r="B18" s="73">
        <v>46168</v>
      </c>
      <c r="C18" s="74">
        <v>804</v>
      </c>
      <c r="D18" s="147" t="s">
        <v>122</v>
      </c>
      <c r="E18" s="161" t="s">
        <v>123</v>
      </c>
      <c r="F18" s="154">
        <v>419.7</v>
      </c>
    </row>
    <row r="19" spans="1:6" ht="14.25" x14ac:dyDescent="0.2">
      <c r="A19" s="72">
        <v>12</v>
      </c>
      <c r="B19" s="73">
        <v>46169</v>
      </c>
      <c r="C19" s="90">
        <v>816</v>
      </c>
      <c r="D19" s="145" t="s">
        <v>85</v>
      </c>
      <c r="E19" s="161" t="s">
        <v>124</v>
      </c>
      <c r="F19" s="154">
        <v>7467.35</v>
      </c>
    </row>
    <row r="20" spans="1:6" ht="14.25" x14ac:dyDescent="0.2">
      <c r="A20" s="72">
        <v>13</v>
      </c>
      <c r="B20" s="73">
        <v>46169</v>
      </c>
      <c r="C20" s="74">
        <v>817</v>
      </c>
      <c r="D20" s="145" t="s">
        <v>79</v>
      </c>
      <c r="E20" s="161" t="s">
        <v>125</v>
      </c>
      <c r="F20" s="154">
        <v>9825.2000000000007</v>
      </c>
    </row>
    <row r="21" spans="1:6" ht="14.25" x14ac:dyDescent="0.2">
      <c r="A21" s="72">
        <v>14</v>
      </c>
      <c r="B21" s="73">
        <v>46169</v>
      </c>
      <c r="C21" s="69">
        <v>820</v>
      </c>
      <c r="D21" s="145" t="s">
        <v>126</v>
      </c>
      <c r="E21" s="161" t="s">
        <v>127</v>
      </c>
      <c r="F21" s="89">
        <v>429.93</v>
      </c>
    </row>
    <row r="22" spans="1:6" ht="14.25" x14ac:dyDescent="0.2">
      <c r="A22" s="72">
        <v>15</v>
      </c>
      <c r="B22" s="73">
        <v>46170</v>
      </c>
      <c r="C22" s="69">
        <v>16</v>
      </c>
      <c r="D22" s="145" t="s">
        <v>86</v>
      </c>
      <c r="E22" s="161" t="s">
        <v>53</v>
      </c>
      <c r="F22" s="89">
        <v>252.36</v>
      </c>
    </row>
    <row r="23" spans="1:6" ht="14.25" x14ac:dyDescent="0.2">
      <c r="A23" s="72">
        <v>16</v>
      </c>
      <c r="B23" s="73">
        <v>46171</v>
      </c>
      <c r="C23" s="69">
        <v>822</v>
      </c>
      <c r="D23" s="145" t="s">
        <v>78</v>
      </c>
      <c r="E23" s="161" t="s">
        <v>128</v>
      </c>
      <c r="F23" s="89">
        <v>6500</v>
      </c>
    </row>
    <row r="24" spans="1:6" ht="25.5" x14ac:dyDescent="0.2">
      <c r="A24" s="72">
        <v>17</v>
      </c>
      <c r="B24" s="73">
        <v>46148</v>
      </c>
      <c r="C24" s="69">
        <v>760</v>
      </c>
      <c r="D24" s="145" t="s">
        <v>129</v>
      </c>
      <c r="E24" s="161" t="s">
        <v>130</v>
      </c>
      <c r="F24" s="89">
        <v>337.06</v>
      </c>
    </row>
    <row r="25" spans="1:6" ht="14.25" x14ac:dyDescent="0.2">
      <c r="A25" s="72">
        <v>18</v>
      </c>
      <c r="B25" s="73">
        <v>46163</v>
      </c>
      <c r="C25" s="69">
        <v>15</v>
      </c>
      <c r="D25" s="145" t="s">
        <v>86</v>
      </c>
      <c r="E25" s="161" t="s">
        <v>53</v>
      </c>
      <c r="F25" s="89">
        <v>718</v>
      </c>
    </row>
    <row r="26" spans="1:6" ht="14.25" x14ac:dyDescent="0.2">
      <c r="A26" s="72">
        <v>19</v>
      </c>
      <c r="B26" s="73">
        <v>46148</v>
      </c>
      <c r="C26" s="69">
        <v>752</v>
      </c>
      <c r="D26" s="147" t="s">
        <v>95</v>
      </c>
      <c r="E26" s="145" t="s">
        <v>94</v>
      </c>
      <c r="F26" s="89">
        <v>7367.38</v>
      </c>
    </row>
    <row r="27" spans="1:6" ht="14.25" x14ac:dyDescent="0.2">
      <c r="A27" s="72">
        <v>20</v>
      </c>
      <c r="B27" s="73">
        <v>46148</v>
      </c>
      <c r="C27" s="69">
        <v>753</v>
      </c>
      <c r="D27" s="146" t="s">
        <v>95</v>
      </c>
      <c r="E27" s="161" t="s">
        <v>94</v>
      </c>
      <c r="F27" s="89">
        <v>1088.9100000000001</v>
      </c>
    </row>
    <row r="28" spans="1:6" ht="14.25" x14ac:dyDescent="0.2">
      <c r="A28" s="72">
        <v>21</v>
      </c>
      <c r="B28" s="73">
        <v>46156</v>
      </c>
      <c r="C28" s="69">
        <v>780</v>
      </c>
      <c r="D28" s="147" t="s">
        <v>95</v>
      </c>
      <c r="E28" s="146" t="s">
        <v>94</v>
      </c>
      <c r="F28" s="155">
        <v>1216.04</v>
      </c>
    </row>
    <row r="29" spans="1:6" ht="14.25" x14ac:dyDescent="0.2">
      <c r="A29" s="72">
        <v>22</v>
      </c>
      <c r="B29" s="73">
        <v>46156</v>
      </c>
      <c r="C29" s="69">
        <v>781</v>
      </c>
      <c r="D29" s="146" t="s">
        <v>95</v>
      </c>
      <c r="E29" s="161" t="s">
        <v>94</v>
      </c>
      <c r="F29" s="155">
        <v>4285.78</v>
      </c>
    </row>
    <row r="30" spans="1:6" ht="14.25" x14ac:dyDescent="0.2">
      <c r="A30" s="72"/>
      <c r="B30" s="73"/>
      <c r="C30" s="173">
        <v>786</v>
      </c>
      <c r="D30" s="146" t="s">
        <v>95</v>
      </c>
      <c r="E30" s="161" t="s">
        <v>94</v>
      </c>
      <c r="F30" s="155">
        <v>10999.58</v>
      </c>
    </row>
    <row r="31" spans="1:6" ht="14.25" x14ac:dyDescent="0.2">
      <c r="A31" s="72">
        <v>23</v>
      </c>
      <c r="B31" s="73">
        <v>46160</v>
      </c>
      <c r="C31" s="87">
        <v>785</v>
      </c>
      <c r="D31" s="145" t="s">
        <v>131</v>
      </c>
      <c r="E31" s="161" t="s">
        <v>132</v>
      </c>
      <c r="F31" s="155">
        <v>500</v>
      </c>
    </row>
    <row r="32" spans="1:6" ht="14.25" x14ac:dyDescent="0.2">
      <c r="A32" s="72">
        <v>24</v>
      </c>
      <c r="B32" s="73">
        <v>46146</v>
      </c>
      <c r="C32" s="69">
        <v>660</v>
      </c>
      <c r="D32" s="146" t="s">
        <v>133</v>
      </c>
      <c r="E32" s="161" t="s">
        <v>132</v>
      </c>
      <c r="F32" s="155">
        <v>500</v>
      </c>
    </row>
    <row r="33" spans="1:6" ht="14.25" x14ac:dyDescent="0.2">
      <c r="A33" s="72">
        <v>25</v>
      </c>
      <c r="B33" s="73">
        <v>46147</v>
      </c>
      <c r="C33" s="59">
        <v>662</v>
      </c>
      <c r="D33" s="146" t="s">
        <v>77</v>
      </c>
      <c r="E33" s="161" t="s">
        <v>134</v>
      </c>
      <c r="F33" s="89">
        <v>8954</v>
      </c>
    </row>
    <row r="34" spans="1:6" ht="14.25" x14ac:dyDescent="0.2">
      <c r="A34" s="72">
        <v>26</v>
      </c>
      <c r="B34" s="73">
        <v>46154</v>
      </c>
      <c r="C34" s="59">
        <v>772</v>
      </c>
      <c r="D34" s="145" t="s">
        <v>135</v>
      </c>
      <c r="E34" s="161" t="s">
        <v>132</v>
      </c>
      <c r="F34" s="89">
        <v>500</v>
      </c>
    </row>
    <row r="35" spans="1:6" ht="14.25" x14ac:dyDescent="0.2">
      <c r="A35" s="72">
        <v>27</v>
      </c>
      <c r="B35" s="73">
        <v>46154</v>
      </c>
      <c r="C35" s="59">
        <v>768</v>
      </c>
      <c r="D35" s="145" t="s">
        <v>136</v>
      </c>
      <c r="E35" s="161" t="s">
        <v>137</v>
      </c>
      <c r="F35" s="89">
        <v>2787.3</v>
      </c>
    </row>
    <row r="36" spans="1:6" ht="14.25" x14ac:dyDescent="0.2">
      <c r="A36" s="72">
        <v>28</v>
      </c>
      <c r="B36" s="73">
        <v>46168</v>
      </c>
      <c r="C36" s="59">
        <v>800</v>
      </c>
      <c r="D36" s="145" t="s">
        <v>138</v>
      </c>
      <c r="E36" s="161" t="s">
        <v>132</v>
      </c>
      <c r="F36" s="89">
        <v>500</v>
      </c>
    </row>
    <row r="37" spans="1:6" ht="14.25" x14ac:dyDescent="0.2">
      <c r="A37" s="72">
        <v>29</v>
      </c>
      <c r="B37" s="73">
        <v>46168</v>
      </c>
      <c r="C37" s="59">
        <v>799</v>
      </c>
      <c r="D37" s="145" t="s">
        <v>139</v>
      </c>
      <c r="E37" s="161" t="s">
        <v>132</v>
      </c>
      <c r="F37" s="89">
        <v>500</v>
      </c>
    </row>
    <row r="38" spans="1:6" ht="14.25" x14ac:dyDescent="0.2">
      <c r="A38" s="72">
        <v>30</v>
      </c>
      <c r="B38" s="73">
        <v>46156</v>
      </c>
      <c r="C38" s="59">
        <v>784</v>
      </c>
      <c r="D38" s="145" t="s">
        <v>140</v>
      </c>
      <c r="E38" s="161" t="s">
        <v>101</v>
      </c>
      <c r="F38" s="89">
        <v>600</v>
      </c>
    </row>
    <row r="39" spans="1:6" ht="14.25" x14ac:dyDescent="0.2">
      <c r="A39" s="72">
        <v>31</v>
      </c>
      <c r="B39" s="73">
        <v>46154</v>
      </c>
      <c r="C39" s="59">
        <v>766</v>
      </c>
      <c r="D39" s="145" t="s">
        <v>96</v>
      </c>
      <c r="E39" s="161" t="s">
        <v>141</v>
      </c>
      <c r="F39" s="89">
        <v>2085</v>
      </c>
    </row>
    <row r="40" spans="1:6" ht="25.5" x14ac:dyDescent="0.2">
      <c r="A40" s="72">
        <v>32</v>
      </c>
      <c r="B40" s="73">
        <v>46154</v>
      </c>
      <c r="C40" s="59">
        <v>769</v>
      </c>
      <c r="D40" s="146" t="s">
        <v>83</v>
      </c>
      <c r="E40" s="148" t="s">
        <v>142</v>
      </c>
      <c r="F40" s="89">
        <v>6492.24</v>
      </c>
    </row>
    <row r="41" spans="1:6" ht="14.25" x14ac:dyDescent="0.2">
      <c r="A41" s="72">
        <v>33</v>
      </c>
      <c r="B41" s="73">
        <v>46154</v>
      </c>
      <c r="C41" s="87">
        <v>775</v>
      </c>
      <c r="D41" s="156" t="s">
        <v>143</v>
      </c>
      <c r="E41" s="148" t="s">
        <v>144</v>
      </c>
      <c r="F41" s="89">
        <v>5533.14</v>
      </c>
    </row>
    <row r="42" spans="1:6" ht="14.25" x14ac:dyDescent="0.2">
      <c r="A42" s="72">
        <v>34</v>
      </c>
      <c r="B42" s="73">
        <v>46154</v>
      </c>
      <c r="C42" s="59">
        <v>765</v>
      </c>
      <c r="D42" s="146" t="s">
        <v>97</v>
      </c>
      <c r="E42" s="148" t="s">
        <v>145</v>
      </c>
      <c r="F42" s="89">
        <v>1628.75</v>
      </c>
    </row>
    <row r="43" spans="1:6" ht="14.25" x14ac:dyDescent="0.2">
      <c r="A43" s="72">
        <v>35</v>
      </c>
      <c r="B43" s="73">
        <v>46154</v>
      </c>
      <c r="C43" s="87">
        <v>776</v>
      </c>
      <c r="D43" s="156" t="s">
        <v>146</v>
      </c>
      <c r="E43" s="148" t="s">
        <v>147</v>
      </c>
      <c r="F43" s="89">
        <v>2599.08</v>
      </c>
    </row>
    <row r="44" spans="1:6" ht="14.25" x14ac:dyDescent="0.2">
      <c r="A44" s="72">
        <v>36</v>
      </c>
      <c r="B44" s="73">
        <v>46168</v>
      </c>
      <c r="C44" s="59">
        <v>803</v>
      </c>
      <c r="D44" s="147" t="s">
        <v>148</v>
      </c>
      <c r="E44" s="148" t="s">
        <v>149</v>
      </c>
      <c r="F44" s="89">
        <v>8035.01</v>
      </c>
    </row>
    <row r="45" spans="1:6" s="13" customFormat="1" ht="14.25" x14ac:dyDescent="0.2">
      <c r="A45" s="72">
        <v>37</v>
      </c>
      <c r="B45" s="73">
        <v>46161</v>
      </c>
      <c r="C45" s="59">
        <v>787</v>
      </c>
      <c r="D45" s="147" t="s">
        <v>87</v>
      </c>
      <c r="E45" s="148" t="s">
        <v>150</v>
      </c>
      <c r="F45" s="89">
        <v>10465.07</v>
      </c>
    </row>
    <row r="46" spans="1:6" s="13" customFormat="1" ht="14.25" x14ac:dyDescent="0.2">
      <c r="A46" s="72">
        <v>38</v>
      </c>
      <c r="B46" s="73">
        <v>46156</v>
      </c>
      <c r="C46" s="59">
        <v>783</v>
      </c>
      <c r="D46" s="145" t="s">
        <v>88</v>
      </c>
      <c r="E46" s="148" t="s">
        <v>151</v>
      </c>
      <c r="F46" s="89">
        <v>1596.56</v>
      </c>
    </row>
    <row r="47" spans="1:6" s="13" customFormat="1" ht="25.5" x14ac:dyDescent="0.2">
      <c r="A47" s="72">
        <v>39</v>
      </c>
      <c r="B47" s="73">
        <v>46163</v>
      </c>
      <c r="C47" s="59">
        <v>798</v>
      </c>
      <c r="D47" s="145" t="s">
        <v>152</v>
      </c>
      <c r="E47" s="148" t="s">
        <v>153</v>
      </c>
      <c r="F47" s="89">
        <v>119.02</v>
      </c>
    </row>
    <row r="48" spans="1:6" s="13" customFormat="1" x14ac:dyDescent="0.25">
      <c r="A48" s="72">
        <v>40</v>
      </c>
      <c r="B48" s="73">
        <v>46154</v>
      </c>
      <c r="C48" s="59">
        <v>774</v>
      </c>
      <c r="D48" s="145" t="s">
        <v>89</v>
      </c>
      <c r="E48" s="148" t="s">
        <v>154</v>
      </c>
      <c r="F48" s="89">
        <v>2359.58</v>
      </c>
    </row>
    <row r="49" spans="1:6" s="13" customFormat="1" x14ac:dyDescent="0.25">
      <c r="A49" s="72">
        <v>41</v>
      </c>
      <c r="B49" s="73">
        <v>46148</v>
      </c>
      <c r="C49" s="59">
        <v>759</v>
      </c>
      <c r="D49" s="145" t="s">
        <v>92</v>
      </c>
      <c r="E49" s="148" t="s">
        <v>155</v>
      </c>
      <c r="F49" s="89">
        <v>1645.59</v>
      </c>
    </row>
    <row r="50" spans="1:6" s="13" customFormat="1" x14ac:dyDescent="0.25">
      <c r="A50" s="72">
        <v>42</v>
      </c>
      <c r="B50" s="73">
        <v>46148</v>
      </c>
      <c r="C50" s="59">
        <v>758</v>
      </c>
      <c r="D50" s="145" t="s">
        <v>92</v>
      </c>
      <c r="E50" s="148" t="s">
        <v>156</v>
      </c>
      <c r="F50" s="89">
        <v>102.84</v>
      </c>
    </row>
    <row r="51" spans="1:6" s="13" customFormat="1" x14ac:dyDescent="0.25">
      <c r="A51" s="72">
        <v>43</v>
      </c>
      <c r="B51" s="73">
        <v>46148</v>
      </c>
      <c r="C51" s="59">
        <v>757</v>
      </c>
      <c r="D51" s="145" t="s">
        <v>92</v>
      </c>
      <c r="E51" s="148" t="s">
        <v>157</v>
      </c>
      <c r="F51" s="89">
        <v>2076.46</v>
      </c>
    </row>
    <row r="52" spans="1:6" s="13" customFormat="1" x14ac:dyDescent="0.25">
      <c r="A52" s="72">
        <v>44</v>
      </c>
      <c r="B52" s="73">
        <v>46148</v>
      </c>
      <c r="C52" s="59">
        <v>756</v>
      </c>
      <c r="D52" s="145" t="s">
        <v>92</v>
      </c>
      <c r="E52" s="148" t="s">
        <v>158</v>
      </c>
      <c r="F52" s="89">
        <v>476.57</v>
      </c>
    </row>
    <row r="53" spans="1:6" s="13" customFormat="1" x14ac:dyDescent="0.25">
      <c r="A53" s="72">
        <v>45</v>
      </c>
      <c r="B53" s="73">
        <v>46154</v>
      </c>
      <c r="C53" s="59">
        <v>776</v>
      </c>
      <c r="D53" s="145" t="s">
        <v>93</v>
      </c>
      <c r="E53" s="148" t="s">
        <v>159</v>
      </c>
      <c r="F53" s="89">
        <v>877.25</v>
      </c>
    </row>
    <row r="54" spans="1:6" s="13" customFormat="1" x14ac:dyDescent="0.25">
      <c r="A54" s="72">
        <v>46</v>
      </c>
      <c r="B54" s="73">
        <v>46156</v>
      </c>
      <c r="C54" s="59">
        <v>782</v>
      </c>
      <c r="D54" s="145" t="s">
        <v>90</v>
      </c>
      <c r="E54" s="148" t="s">
        <v>91</v>
      </c>
      <c r="F54" s="89">
        <v>345.81</v>
      </c>
    </row>
    <row r="55" spans="1:6" s="13" customFormat="1" x14ac:dyDescent="0.25">
      <c r="A55" s="72">
        <v>47</v>
      </c>
      <c r="B55" s="73">
        <v>46146</v>
      </c>
      <c r="C55" s="59">
        <v>659</v>
      </c>
      <c r="D55" s="145" t="s">
        <v>160</v>
      </c>
      <c r="E55" s="148" t="s">
        <v>161</v>
      </c>
      <c r="F55" s="89">
        <v>1570.17</v>
      </c>
    </row>
    <row r="56" spans="1:6" s="13" customFormat="1" x14ac:dyDescent="0.25">
      <c r="A56" s="72">
        <v>48</v>
      </c>
      <c r="B56" s="73">
        <v>46148</v>
      </c>
      <c r="C56" s="59">
        <v>754</v>
      </c>
      <c r="D56" s="145" t="s">
        <v>162</v>
      </c>
      <c r="E56" s="148" t="s">
        <v>163</v>
      </c>
      <c r="F56" s="89">
        <v>3097.6</v>
      </c>
    </row>
    <row r="57" spans="1:6" s="13" customFormat="1" x14ac:dyDescent="0.25">
      <c r="A57" s="72">
        <v>49</v>
      </c>
      <c r="B57" s="73">
        <v>46154</v>
      </c>
      <c r="C57" s="59">
        <v>764</v>
      </c>
      <c r="D57" s="145" t="s">
        <v>164</v>
      </c>
      <c r="E57" s="148" t="s">
        <v>165</v>
      </c>
      <c r="F57" s="89">
        <v>1936</v>
      </c>
    </row>
    <row r="58" spans="1:6" s="13" customFormat="1" x14ac:dyDescent="0.25">
      <c r="A58" s="72">
        <v>50</v>
      </c>
      <c r="B58" s="73">
        <v>46154</v>
      </c>
      <c r="C58" s="59">
        <v>770</v>
      </c>
      <c r="D58" s="145" t="s">
        <v>160</v>
      </c>
      <c r="E58" s="148" t="s">
        <v>161</v>
      </c>
      <c r="F58" s="89">
        <v>12368.35</v>
      </c>
    </row>
    <row r="59" spans="1:6" s="13" customFormat="1" ht="26.4" x14ac:dyDescent="0.25">
      <c r="A59" s="72">
        <v>51</v>
      </c>
      <c r="B59" s="73">
        <v>46155</v>
      </c>
      <c r="C59" s="59">
        <v>777</v>
      </c>
      <c r="D59" s="145" t="s">
        <v>167</v>
      </c>
      <c r="E59" s="148" t="s">
        <v>168</v>
      </c>
      <c r="F59" s="89">
        <v>13796</v>
      </c>
    </row>
    <row r="60" spans="1:6" s="13" customFormat="1" x14ac:dyDescent="0.25">
      <c r="A60" s="72">
        <v>52</v>
      </c>
      <c r="B60" s="73">
        <v>46155</v>
      </c>
      <c r="C60" s="59">
        <v>359</v>
      </c>
      <c r="D60" s="145" t="s">
        <v>76</v>
      </c>
      <c r="E60" s="148" t="s">
        <v>166</v>
      </c>
      <c r="F60" s="89">
        <v>724</v>
      </c>
    </row>
    <row r="61" spans="1:6" s="13" customFormat="1" x14ac:dyDescent="0.25">
      <c r="A61" s="72">
        <v>53</v>
      </c>
      <c r="B61" s="73">
        <v>46163</v>
      </c>
      <c r="C61" s="59">
        <v>796</v>
      </c>
      <c r="D61" s="145" t="s">
        <v>160</v>
      </c>
      <c r="E61" s="148" t="s">
        <v>161</v>
      </c>
      <c r="F61" s="89">
        <v>1552.81</v>
      </c>
    </row>
    <row r="62" spans="1:6" s="13" customFormat="1" x14ac:dyDescent="0.25">
      <c r="A62" s="72">
        <v>54</v>
      </c>
      <c r="B62" s="73">
        <v>46163</v>
      </c>
      <c r="C62" s="59">
        <v>797</v>
      </c>
      <c r="D62" s="145" t="s">
        <v>160</v>
      </c>
      <c r="E62" s="148" t="s">
        <v>169</v>
      </c>
      <c r="F62" s="89">
        <v>15805.02</v>
      </c>
    </row>
    <row r="63" spans="1:6" s="13" customFormat="1" x14ac:dyDescent="0.25">
      <c r="A63" s="72">
        <v>55</v>
      </c>
      <c r="B63" s="73">
        <v>46168</v>
      </c>
      <c r="C63" s="59">
        <v>801</v>
      </c>
      <c r="D63" s="145" t="s">
        <v>99</v>
      </c>
      <c r="E63" s="148" t="s">
        <v>170</v>
      </c>
      <c r="F63" s="89">
        <v>798.6</v>
      </c>
    </row>
    <row r="64" spans="1:6" s="13" customFormat="1" x14ac:dyDescent="0.25">
      <c r="A64" s="72">
        <v>56</v>
      </c>
      <c r="B64" s="73">
        <v>46168</v>
      </c>
      <c r="C64" s="59">
        <v>807</v>
      </c>
      <c r="D64" s="88" t="s">
        <v>160</v>
      </c>
      <c r="E64" s="145" t="s">
        <v>171</v>
      </c>
      <c r="F64" s="89">
        <v>10834.34</v>
      </c>
    </row>
    <row r="65" spans="1:6" s="13" customFormat="1" x14ac:dyDescent="0.25">
      <c r="A65" s="72">
        <v>57</v>
      </c>
      <c r="B65" s="73">
        <v>46168</v>
      </c>
      <c r="C65" s="59">
        <v>806</v>
      </c>
      <c r="D65" s="88" t="s">
        <v>160</v>
      </c>
      <c r="E65" s="148" t="s">
        <v>172</v>
      </c>
      <c r="F65" s="89">
        <v>665.49</v>
      </c>
    </row>
    <row r="66" spans="1:6" s="13" customFormat="1" x14ac:dyDescent="0.25">
      <c r="A66" s="72">
        <v>58</v>
      </c>
      <c r="B66" s="73">
        <v>46168</v>
      </c>
      <c r="C66" s="59">
        <v>808</v>
      </c>
      <c r="D66" s="145" t="s">
        <v>160</v>
      </c>
      <c r="E66" s="148" t="s">
        <v>173</v>
      </c>
      <c r="F66" s="89">
        <v>443.66</v>
      </c>
    </row>
    <row r="67" spans="1:6" s="13" customFormat="1" x14ac:dyDescent="0.25">
      <c r="A67" s="72">
        <v>59</v>
      </c>
      <c r="B67" s="73">
        <v>46169</v>
      </c>
      <c r="C67" s="59">
        <v>815</v>
      </c>
      <c r="D67" s="145" t="s">
        <v>122</v>
      </c>
      <c r="E67" s="148" t="s">
        <v>174</v>
      </c>
      <c r="F67" s="89">
        <v>1299.96</v>
      </c>
    </row>
    <row r="68" spans="1:6" s="13" customFormat="1" x14ac:dyDescent="0.25">
      <c r="A68" s="72">
        <v>60</v>
      </c>
      <c r="B68" s="73">
        <v>46169</v>
      </c>
      <c r="C68" s="59">
        <v>818</v>
      </c>
      <c r="D68" s="145" t="s">
        <v>162</v>
      </c>
      <c r="E68" s="171" t="s">
        <v>175</v>
      </c>
      <c r="F68" s="168">
        <v>4356</v>
      </c>
    </row>
    <row r="69" spans="1:6" s="13" customFormat="1" x14ac:dyDescent="0.25">
      <c r="A69" s="72">
        <v>61</v>
      </c>
      <c r="B69" s="73"/>
      <c r="C69" s="59"/>
      <c r="D69" s="145"/>
      <c r="E69" s="171" t="s">
        <v>176</v>
      </c>
      <c r="F69" s="168">
        <v>3254.61</v>
      </c>
    </row>
    <row r="70" spans="1:6" s="13" customFormat="1" x14ac:dyDescent="0.25">
      <c r="A70" s="72">
        <v>62</v>
      </c>
      <c r="B70" s="73"/>
      <c r="C70" s="59"/>
      <c r="D70" s="145"/>
      <c r="E70" s="171" t="s">
        <v>177</v>
      </c>
      <c r="F70" s="168">
        <v>1638.91</v>
      </c>
    </row>
    <row r="71" spans="1:6" s="13" customFormat="1" x14ac:dyDescent="0.25">
      <c r="A71" s="72">
        <v>63</v>
      </c>
      <c r="B71" s="73"/>
      <c r="C71" s="59"/>
      <c r="D71" s="145"/>
      <c r="E71" s="171"/>
      <c r="F71" s="168"/>
    </row>
    <row r="72" spans="1:6" s="13" customFormat="1" x14ac:dyDescent="0.25">
      <c r="A72" s="72">
        <v>64</v>
      </c>
      <c r="B72" s="73"/>
      <c r="C72" s="59"/>
      <c r="D72" s="145"/>
      <c r="E72" s="171"/>
      <c r="F72" s="168"/>
    </row>
    <row r="73" spans="1:6" s="13" customFormat="1" x14ac:dyDescent="0.25">
      <c r="A73" s="72">
        <v>65</v>
      </c>
      <c r="B73" s="73"/>
      <c r="C73" s="59"/>
      <c r="D73" s="145"/>
      <c r="E73" s="171"/>
      <c r="F73" s="168"/>
    </row>
    <row r="74" spans="1:6" s="13" customFormat="1" x14ac:dyDescent="0.25">
      <c r="A74" s="169"/>
      <c r="B74" s="73"/>
      <c r="C74" s="59"/>
      <c r="D74" s="145"/>
      <c r="E74" s="171"/>
      <c r="F74" s="168"/>
    </row>
    <row r="75" spans="1:6" s="13" customFormat="1" x14ac:dyDescent="0.25">
      <c r="A75" s="169"/>
      <c r="B75" s="73"/>
      <c r="C75" s="59"/>
      <c r="D75" s="145"/>
      <c r="E75" s="171"/>
      <c r="F75" s="168"/>
    </row>
    <row r="76" spans="1:6" s="13" customFormat="1" ht="14.4" thickBot="1" x14ac:dyDescent="0.3">
      <c r="A76" s="175" t="s">
        <v>107</v>
      </c>
      <c r="B76" s="176"/>
      <c r="C76" s="176"/>
      <c r="D76" s="176"/>
      <c r="E76" s="177"/>
      <c r="F76" s="170">
        <f>SUM(F8:F75)</f>
        <v>274667.48999999993</v>
      </c>
    </row>
    <row r="77" spans="1:6" s="13" customFormat="1" x14ac:dyDescent="0.25">
      <c r="A77" s="10"/>
      <c r="B77" s="10"/>
      <c r="C77" s="10"/>
      <c r="D77" s="144"/>
      <c r="E77" s="144"/>
      <c r="F77" s="10"/>
    </row>
  </sheetData>
  <sheetProtection password="CC71" sheet="1" objects="1" scenarios="1"/>
  <mergeCells count="2">
    <mergeCell ref="A5:C5"/>
    <mergeCell ref="A76:E76"/>
  </mergeCells>
  <phoneticPr fontId="30" type="noConversion"/>
  <printOptions horizontalCentered="1"/>
  <pageMargins left="0.7" right="0.7" top="0.75" bottom="0.75" header="0.3" footer="0.3"/>
  <pageSetup paperSize="9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A20" sqref="A20:C20"/>
    </sheetView>
  </sheetViews>
  <sheetFormatPr defaultColWidth="9.109375" defaultRowHeight="13.2" x14ac:dyDescent="0.25"/>
  <cols>
    <col min="1" max="1" width="10.33203125" style="8" customWidth="1"/>
    <col min="2" max="2" width="13.88671875" style="8" customWidth="1"/>
    <col min="3" max="3" width="30.33203125" style="103" customWidth="1"/>
    <col min="4" max="4" width="33.6640625" style="103" customWidth="1"/>
    <col min="5" max="5" width="17.6640625" style="8" customWidth="1"/>
    <col min="6" max="16384" width="9.109375" style="8"/>
  </cols>
  <sheetData>
    <row r="1" spans="1:5" ht="12.75" x14ac:dyDescent="0.2">
      <c r="A1" s="1" t="s">
        <v>4</v>
      </c>
      <c r="B1" s="1"/>
      <c r="C1" s="149"/>
      <c r="D1" s="143"/>
      <c r="E1" s="6"/>
    </row>
    <row r="3" spans="1:5" ht="12.75" x14ac:dyDescent="0.2">
      <c r="A3" s="1" t="s">
        <v>18</v>
      </c>
      <c r="D3" s="143"/>
      <c r="E3" s="6"/>
    </row>
    <row r="4" spans="1:5" ht="12.75" x14ac:dyDescent="0.2">
      <c r="A4" s="6"/>
      <c r="B4" s="1"/>
      <c r="C4" s="149"/>
      <c r="D4" s="143"/>
      <c r="E4" s="6"/>
    </row>
    <row r="5" spans="1:5" ht="12.75" x14ac:dyDescent="0.2">
      <c r="A5" s="4" t="s">
        <v>5</v>
      </c>
      <c r="B5" s="1" t="s">
        <v>102</v>
      </c>
      <c r="C5" s="149"/>
      <c r="D5" s="143"/>
      <c r="E5" s="6"/>
    </row>
    <row r="6" spans="1:5" ht="13.5" thickBot="1" x14ac:dyDescent="0.25">
      <c r="A6" s="6"/>
      <c r="B6" s="6"/>
      <c r="C6" s="143"/>
      <c r="D6" s="143"/>
      <c r="E6" s="6"/>
    </row>
    <row r="7" spans="1:5" x14ac:dyDescent="0.25">
      <c r="A7" s="33" t="s">
        <v>19</v>
      </c>
      <c r="B7" s="34" t="s">
        <v>20</v>
      </c>
      <c r="C7" s="150" t="s">
        <v>22</v>
      </c>
      <c r="D7" s="150" t="s">
        <v>21</v>
      </c>
      <c r="E7" s="3" t="s">
        <v>16</v>
      </c>
    </row>
    <row r="8" spans="1:5" ht="12.75" x14ac:dyDescent="0.2">
      <c r="A8" s="67"/>
      <c r="B8" s="65"/>
      <c r="C8" s="94"/>
      <c r="D8" s="94"/>
      <c r="E8" s="62"/>
    </row>
    <row r="9" spans="1:5" ht="12.75" x14ac:dyDescent="0.2">
      <c r="A9" s="67"/>
      <c r="B9" s="66"/>
      <c r="C9" s="94"/>
      <c r="D9" s="95"/>
      <c r="E9" s="64"/>
    </row>
    <row r="10" spans="1:5" ht="12.75" x14ac:dyDescent="0.2">
      <c r="A10" s="85"/>
      <c r="B10" s="66"/>
      <c r="C10" s="94"/>
      <c r="D10" s="95"/>
      <c r="E10" s="64"/>
    </row>
    <row r="11" spans="1:5" ht="12.75" x14ac:dyDescent="0.2">
      <c r="A11" s="85"/>
      <c r="B11" s="66"/>
      <c r="C11" s="147"/>
      <c r="D11" s="95"/>
      <c r="E11" s="64"/>
    </row>
    <row r="12" spans="1:5" ht="12.75" x14ac:dyDescent="0.2">
      <c r="A12" s="85"/>
      <c r="B12" s="66"/>
      <c r="C12" s="147"/>
      <c r="D12" s="95"/>
      <c r="E12" s="64"/>
    </row>
    <row r="13" spans="1:5" ht="12.75" x14ac:dyDescent="0.2">
      <c r="A13" s="85"/>
      <c r="B13" s="66"/>
      <c r="C13" s="147"/>
      <c r="D13" s="95"/>
      <c r="E13" s="64"/>
    </row>
    <row r="14" spans="1:5" ht="12.75" x14ac:dyDescent="0.2">
      <c r="A14" s="85"/>
      <c r="B14" s="66"/>
      <c r="C14" s="95"/>
      <c r="D14" s="95"/>
      <c r="E14" s="64"/>
    </row>
    <row r="15" spans="1:5" ht="12.75" x14ac:dyDescent="0.2">
      <c r="A15" s="85"/>
      <c r="B15" s="66"/>
      <c r="C15" s="95"/>
      <c r="D15" s="95"/>
      <c r="E15" s="86"/>
    </row>
    <row r="16" spans="1:5" ht="12.75" x14ac:dyDescent="0.2">
      <c r="A16" s="85"/>
      <c r="B16" s="66"/>
      <c r="C16" s="95"/>
      <c r="D16" s="95"/>
      <c r="E16" s="64"/>
    </row>
    <row r="17" spans="1:5" ht="12.75" x14ac:dyDescent="0.2">
      <c r="A17" s="85"/>
      <c r="B17" s="66"/>
      <c r="C17" s="95"/>
      <c r="D17" s="95"/>
      <c r="E17" s="64"/>
    </row>
    <row r="18" spans="1:5" ht="12.75" x14ac:dyDescent="0.2">
      <c r="A18" s="68"/>
      <c r="B18" s="66"/>
      <c r="C18" s="95"/>
      <c r="D18" s="95"/>
      <c r="E18" s="64"/>
    </row>
    <row r="19" spans="1:5" ht="12.75" x14ac:dyDescent="0.2">
      <c r="A19" s="68"/>
      <c r="B19" s="66"/>
      <c r="C19" s="95"/>
      <c r="D19" s="95"/>
      <c r="E19" s="64"/>
    </row>
    <row r="20" spans="1:5" ht="13.5" thickBot="1" x14ac:dyDescent="0.25">
      <c r="A20" s="178" t="s">
        <v>108</v>
      </c>
      <c r="B20" s="179"/>
      <c r="C20" s="179"/>
      <c r="D20" s="151"/>
      <c r="E20" s="61">
        <f>SUM(E8:E19)</f>
        <v>0</v>
      </c>
    </row>
    <row r="25" spans="1:5" ht="12.75" x14ac:dyDescent="0.2">
      <c r="C25" s="103" t="s">
        <v>54</v>
      </c>
    </row>
    <row r="28" spans="1:5" ht="15" x14ac:dyDescent="0.2">
      <c r="A28" s="9"/>
    </row>
    <row r="29" spans="1:5" ht="15" x14ac:dyDescent="0.2">
      <c r="A29" s="9"/>
    </row>
    <row r="30" spans="1:5" ht="15" x14ac:dyDescent="0.2">
      <c r="A30" s="9"/>
    </row>
    <row r="31" spans="1:5" ht="15" x14ac:dyDescent="0.2">
      <c r="A31" s="9"/>
    </row>
  </sheetData>
  <sheetProtection password="CC71" sheet="1" objects="1" scenarios="1"/>
  <mergeCells count="1">
    <mergeCell ref="A20:C20"/>
  </mergeCells>
  <pageMargins left="0.25" right="0.25" top="0.75" bottom="0.75" header="0.3" footer="0.3"/>
  <pageSetup paperSize="9" orientation="portrait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workbookViewId="0">
      <selection activeCell="E22" sqref="E22"/>
    </sheetView>
  </sheetViews>
  <sheetFormatPr defaultColWidth="9.109375" defaultRowHeight="13.8" x14ac:dyDescent="0.25"/>
  <cols>
    <col min="1" max="1" width="15.5546875" style="10" customWidth="1"/>
    <col min="2" max="2" width="10.6640625" style="10" customWidth="1"/>
    <col min="3" max="3" width="4.88671875" style="10" bestFit="1" customWidth="1"/>
    <col min="4" max="4" width="13.88671875" style="10" bestFit="1" customWidth="1"/>
    <col min="5" max="5" width="13.33203125" style="10" customWidth="1"/>
    <col min="6" max="6" width="39" style="10" customWidth="1"/>
    <col min="7" max="7" width="9.109375" style="10"/>
    <col min="8" max="8" width="10.6640625" style="10" bestFit="1" customWidth="1"/>
    <col min="9" max="9" width="12.33203125" style="10" bestFit="1" customWidth="1"/>
    <col min="10" max="10" width="10.109375" style="10" bestFit="1" customWidth="1"/>
    <col min="11" max="16384" width="9.109375" style="10"/>
  </cols>
  <sheetData>
    <row r="1" spans="1:15" ht="14.25" x14ac:dyDescent="0.2">
      <c r="A1" s="1" t="s">
        <v>4</v>
      </c>
      <c r="B1" s="1"/>
      <c r="C1" s="6"/>
      <c r="D1" s="6"/>
      <c r="E1" s="6"/>
      <c r="F1" s="6"/>
    </row>
    <row r="3" spans="1:15" ht="14.25" x14ac:dyDescent="0.2">
      <c r="A3" s="1" t="s">
        <v>64</v>
      </c>
      <c r="B3" s="6"/>
      <c r="C3" s="6"/>
      <c r="D3" s="6"/>
      <c r="F3" s="6"/>
    </row>
    <row r="4" spans="1:15" ht="14.25" x14ac:dyDescent="0.2">
      <c r="A4" s="6"/>
      <c r="B4" s="1"/>
      <c r="C4" s="6"/>
      <c r="D4" s="6"/>
      <c r="E4" s="6"/>
      <c r="F4" s="6"/>
    </row>
    <row r="5" spans="1:15" ht="14.25" x14ac:dyDescent="0.2">
      <c r="A5" s="174" t="s">
        <v>106</v>
      </c>
      <c r="B5" s="174"/>
      <c r="C5" s="174"/>
      <c r="F5" s="6"/>
    </row>
    <row r="6" spans="1:15" ht="14.25" x14ac:dyDescent="0.2">
      <c r="A6" s="2"/>
      <c r="B6" s="6"/>
      <c r="C6" s="6"/>
      <c r="D6" s="6"/>
      <c r="E6" s="6"/>
      <c r="F6" s="6"/>
    </row>
    <row r="7" spans="1:15" ht="15" thickBot="1" x14ac:dyDescent="0.25">
      <c r="G7" s="12"/>
      <c r="H7" s="12"/>
      <c r="I7" s="12"/>
      <c r="J7" s="12"/>
      <c r="K7" s="12"/>
      <c r="L7" s="12"/>
      <c r="M7" s="12"/>
      <c r="N7" s="12"/>
      <c r="O7" s="12"/>
    </row>
    <row r="8" spans="1:15" ht="14.25" x14ac:dyDescent="0.2">
      <c r="A8" s="28" t="s">
        <v>23</v>
      </c>
      <c r="B8" s="29" t="s">
        <v>6</v>
      </c>
      <c r="C8" s="29" t="s">
        <v>7</v>
      </c>
      <c r="D8" s="29" t="s">
        <v>8</v>
      </c>
      <c r="E8" s="30" t="s">
        <v>3</v>
      </c>
      <c r="F8" s="31" t="s">
        <v>29</v>
      </c>
      <c r="G8" s="12"/>
      <c r="H8" s="12"/>
      <c r="I8" s="12"/>
      <c r="J8" s="12"/>
      <c r="K8" s="12"/>
      <c r="L8" s="12"/>
      <c r="M8" s="12"/>
      <c r="N8" s="12"/>
      <c r="O8" s="12"/>
    </row>
    <row r="9" spans="1:15" ht="25.5" x14ac:dyDescent="0.2">
      <c r="A9" s="55" t="s">
        <v>61</v>
      </c>
      <c r="B9" s="44"/>
      <c r="C9" s="44"/>
      <c r="D9" s="45">
        <v>465051.47</v>
      </c>
      <c r="E9" s="46"/>
      <c r="F9" s="47"/>
      <c r="G9" s="12"/>
      <c r="H9" s="12"/>
      <c r="I9" s="12"/>
      <c r="J9" s="12"/>
      <c r="K9" s="12"/>
      <c r="L9" s="12"/>
      <c r="M9" s="12"/>
      <c r="N9" s="12"/>
      <c r="O9" s="12"/>
    </row>
    <row r="10" spans="1:15" ht="14.25" x14ac:dyDescent="0.2">
      <c r="A10" s="48" t="s">
        <v>62</v>
      </c>
      <c r="B10" s="70" t="s">
        <v>103</v>
      </c>
      <c r="C10" s="71">
        <v>7</v>
      </c>
      <c r="D10" s="167">
        <v>21802</v>
      </c>
      <c r="E10" s="88"/>
      <c r="F10" s="88" t="s">
        <v>66</v>
      </c>
      <c r="G10" s="12"/>
      <c r="H10" s="12"/>
      <c r="I10" s="12"/>
      <c r="J10" s="12"/>
      <c r="K10" s="12"/>
      <c r="L10" s="12"/>
      <c r="M10" s="12"/>
      <c r="N10" s="12"/>
      <c r="O10" s="12"/>
    </row>
    <row r="11" spans="1:15" ht="14.25" x14ac:dyDescent="0.2">
      <c r="A11" s="43" t="s">
        <v>23</v>
      </c>
      <c r="B11" s="70" t="s">
        <v>103</v>
      </c>
      <c r="C11" s="71">
        <v>7</v>
      </c>
      <c r="D11" s="167">
        <v>2728.19</v>
      </c>
      <c r="E11" s="88"/>
      <c r="F11" s="88" t="s">
        <v>98</v>
      </c>
    </row>
    <row r="12" spans="1:15" ht="14.25" x14ac:dyDescent="0.2">
      <c r="A12" s="43" t="s">
        <v>23</v>
      </c>
      <c r="B12" s="70" t="s">
        <v>103</v>
      </c>
      <c r="C12" s="71">
        <v>7</v>
      </c>
      <c r="D12" s="93">
        <v>7886</v>
      </c>
      <c r="E12" s="46"/>
      <c r="F12" s="88" t="s">
        <v>30</v>
      </c>
    </row>
    <row r="13" spans="1:15" ht="14.25" x14ac:dyDescent="0.2">
      <c r="A13" s="43" t="s">
        <v>23</v>
      </c>
      <c r="B13" s="70" t="s">
        <v>103</v>
      </c>
      <c r="C13" s="71">
        <v>7</v>
      </c>
      <c r="D13" s="93">
        <v>42439</v>
      </c>
      <c r="E13" s="46"/>
      <c r="F13" s="172" t="s">
        <v>31</v>
      </c>
    </row>
    <row r="14" spans="1:15" ht="14.25" x14ac:dyDescent="0.2">
      <c r="A14" s="43" t="s">
        <v>23</v>
      </c>
      <c r="B14" s="70" t="s">
        <v>103</v>
      </c>
      <c r="C14" s="71">
        <v>7</v>
      </c>
      <c r="D14" s="93">
        <v>9508</v>
      </c>
      <c r="E14" s="46"/>
      <c r="F14" s="88" t="s">
        <v>70</v>
      </c>
    </row>
    <row r="15" spans="1:15" ht="14.25" x14ac:dyDescent="0.2">
      <c r="A15" s="43" t="s">
        <v>23</v>
      </c>
      <c r="B15" s="70" t="s">
        <v>103</v>
      </c>
      <c r="C15" s="71">
        <v>7</v>
      </c>
      <c r="D15" s="93">
        <v>9508</v>
      </c>
      <c r="E15" s="46"/>
      <c r="F15" s="88" t="s">
        <v>75</v>
      </c>
    </row>
    <row r="16" spans="1:15" ht="14.25" x14ac:dyDescent="0.2">
      <c r="A16" s="43"/>
      <c r="B16" s="70" t="s">
        <v>103</v>
      </c>
      <c r="C16" s="71">
        <v>7</v>
      </c>
      <c r="D16" s="93">
        <v>11093</v>
      </c>
      <c r="E16" s="46"/>
      <c r="F16" s="88" t="s">
        <v>71</v>
      </c>
    </row>
    <row r="17" spans="1:6" ht="14.25" x14ac:dyDescent="0.2">
      <c r="A17" s="43"/>
      <c r="B17" s="70" t="s">
        <v>103</v>
      </c>
      <c r="C17" s="71">
        <v>7</v>
      </c>
      <c r="D17" s="111">
        <v>9508</v>
      </c>
      <c r="E17" s="46"/>
      <c r="F17" s="88" t="s">
        <v>73</v>
      </c>
    </row>
    <row r="18" spans="1:6" ht="14.25" x14ac:dyDescent="0.2">
      <c r="A18" s="43"/>
      <c r="B18" s="70" t="s">
        <v>103</v>
      </c>
      <c r="C18" s="71">
        <v>7</v>
      </c>
      <c r="D18" s="111">
        <v>9508</v>
      </c>
      <c r="E18" s="46"/>
      <c r="F18" s="88" t="s">
        <v>72</v>
      </c>
    </row>
    <row r="19" spans="1:6" ht="14.25" x14ac:dyDescent="0.2">
      <c r="A19" s="43"/>
      <c r="B19" s="44"/>
      <c r="C19" s="44"/>
      <c r="D19" s="49"/>
      <c r="E19" s="46"/>
      <c r="F19" s="47"/>
    </row>
    <row r="20" spans="1:6" ht="14.25" x14ac:dyDescent="0.2">
      <c r="A20" s="43"/>
      <c r="B20" s="44"/>
      <c r="C20" s="44"/>
      <c r="D20" s="49"/>
      <c r="E20" s="46"/>
      <c r="F20" s="47"/>
    </row>
    <row r="21" spans="1:6" ht="14.25" x14ac:dyDescent="0.2">
      <c r="A21" s="43" t="s">
        <v>23</v>
      </c>
      <c r="B21" s="44"/>
      <c r="C21" s="44"/>
      <c r="D21" s="49"/>
      <c r="E21" s="46" t="s">
        <v>23</v>
      </c>
      <c r="F21" s="47"/>
    </row>
    <row r="22" spans="1:6" ht="14.25" x14ac:dyDescent="0.2">
      <c r="A22" s="48" t="s">
        <v>63</v>
      </c>
      <c r="B22" s="44"/>
      <c r="C22" s="44"/>
      <c r="D22" s="45">
        <f>SUM(D10:D20)</f>
        <v>123980.19</v>
      </c>
      <c r="E22" s="46" t="s">
        <v>23</v>
      </c>
      <c r="F22" s="50"/>
    </row>
    <row r="23" spans="1:6" ht="15" thickBot="1" x14ac:dyDescent="0.25">
      <c r="A23" s="51" t="s">
        <v>23</v>
      </c>
      <c r="B23" s="52"/>
      <c r="C23" s="52"/>
      <c r="D23" s="52" t="s">
        <v>23</v>
      </c>
      <c r="E23" s="53">
        <f>SUM(D9+D22)</f>
        <v>589031.65999999992</v>
      </c>
      <c r="F23" s="54" t="s">
        <v>23</v>
      </c>
    </row>
  </sheetData>
  <sheetProtection password="CC71" sheet="1" objects="1" scenarios="1"/>
  <mergeCells count="1">
    <mergeCell ref="A5:C5"/>
  </mergeCells>
  <phoneticPr fontId="30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opLeftCell="A4" workbookViewId="0">
      <selection activeCell="D11" sqref="D11"/>
    </sheetView>
  </sheetViews>
  <sheetFormatPr defaultRowHeight="14.4" x14ac:dyDescent="0.3"/>
  <cols>
    <col min="1" max="1" width="12.6640625" customWidth="1"/>
    <col min="2" max="2" width="13.88671875" customWidth="1"/>
    <col min="3" max="3" width="30.33203125" customWidth="1"/>
    <col min="4" max="4" width="48.44140625" customWidth="1"/>
    <col min="5" max="5" width="16.88671875" bestFit="1" customWidth="1"/>
    <col min="7" max="7" width="15.5546875" customWidth="1"/>
  </cols>
  <sheetData>
    <row r="1" spans="1:5" ht="15" x14ac:dyDescent="0.25">
      <c r="A1" s="1" t="s">
        <v>4</v>
      </c>
      <c r="B1" s="1"/>
      <c r="C1" s="1"/>
      <c r="D1" s="6"/>
      <c r="E1" s="6"/>
    </row>
    <row r="2" spans="1:5" ht="15" x14ac:dyDescent="0.25">
      <c r="A2" s="8"/>
      <c r="B2" s="8"/>
      <c r="C2" s="8"/>
      <c r="D2" s="8"/>
      <c r="E2" s="8"/>
    </row>
    <row r="3" spans="1:5" ht="15" x14ac:dyDescent="0.25">
      <c r="A3" s="1" t="s">
        <v>50</v>
      </c>
      <c r="B3" s="8"/>
      <c r="C3" s="8"/>
      <c r="D3" s="6"/>
      <c r="E3" s="6"/>
    </row>
    <row r="4" spans="1:5" ht="15" x14ac:dyDescent="0.25">
      <c r="A4" s="6"/>
      <c r="B4" s="1"/>
      <c r="C4" s="1"/>
      <c r="D4" s="6"/>
      <c r="E4" s="6"/>
    </row>
    <row r="5" spans="1:5" ht="15" x14ac:dyDescent="0.25">
      <c r="A5" s="4" t="s">
        <v>5</v>
      </c>
      <c r="B5" s="1" t="s">
        <v>102</v>
      </c>
      <c r="C5" s="1"/>
      <c r="D5" s="6"/>
      <c r="E5" s="6"/>
    </row>
    <row r="6" spans="1:5" ht="15.75" thickBot="1" x14ac:dyDescent="0.3">
      <c r="A6" s="6"/>
      <c r="B6" s="6"/>
      <c r="C6" s="6"/>
      <c r="D6" s="6"/>
      <c r="E6" s="6"/>
    </row>
    <row r="7" spans="1:5" x14ac:dyDescent="0.3">
      <c r="A7" s="33" t="s">
        <v>19</v>
      </c>
      <c r="B7" s="34" t="s">
        <v>20</v>
      </c>
      <c r="C7" s="34" t="s">
        <v>22</v>
      </c>
      <c r="D7" s="34" t="s">
        <v>21</v>
      </c>
      <c r="E7" s="3" t="s">
        <v>16</v>
      </c>
    </row>
    <row r="8" spans="1:5" ht="14.25" customHeight="1" x14ac:dyDescent="0.25">
      <c r="A8" s="60"/>
      <c r="B8" s="32"/>
      <c r="C8" s="32"/>
      <c r="D8" s="32"/>
      <c r="E8" s="164"/>
    </row>
    <row r="9" spans="1:5" ht="15" x14ac:dyDescent="0.25">
      <c r="A9" s="80"/>
      <c r="B9" s="81"/>
      <c r="C9" s="32"/>
      <c r="D9" s="32"/>
      <c r="E9" s="82"/>
    </row>
    <row r="10" spans="1:5" ht="15" x14ac:dyDescent="0.25">
      <c r="A10" s="80"/>
      <c r="B10" s="81"/>
      <c r="C10" s="81"/>
      <c r="D10" s="81"/>
      <c r="E10" s="83"/>
    </row>
    <row r="11" spans="1:5" ht="15" x14ac:dyDescent="0.25">
      <c r="A11" s="80"/>
      <c r="B11" s="81"/>
      <c r="C11" s="81"/>
      <c r="D11" s="81"/>
      <c r="E11" s="83"/>
    </row>
    <row r="12" spans="1:5" ht="15" x14ac:dyDescent="0.25">
      <c r="A12" s="80"/>
      <c r="B12" s="81"/>
      <c r="C12" s="81"/>
      <c r="D12" s="81"/>
      <c r="E12" s="83"/>
    </row>
    <row r="13" spans="1:5" ht="15" x14ac:dyDescent="0.25">
      <c r="A13" s="80"/>
      <c r="B13" s="81"/>
      <c r="C13" s="81"/>
      <c r="D13" s="81"/>
      <c r="E13" s="84"/>
    </row>
    <row r="14" spans="1:5" ht="15" x14ac:dyDescent="0.25">
      <c r="A14" s="77"/>
      <c r="B14" s="78"/>
      <c r="C14" s="78"/>
      <c r="D14" s="78"/>
      <c r="E14" s="79"/>
    </row>
    <row r="16" spans="1:5" ht="15.75" thickBot="1" x14ac:dyDescent="0.3">
      <c r="A16" s="178" t="s">
        <v>108</v>
      </c>
      <c r="B16" s="179"/>
      <c r="C16" s="179"/>
      <c r="D16" s="7"/>
      <c r="E16" s="63">
        <f>SUM(E8:E15)</f>
        <v>0</v>
      </c>
    </row>
  </sheetData>
  <sheetProtection password="CC71" sheet="1" objects="1" scenarios="1"/>
  <mergeCells count="1">
    <mergeCell ref="A16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6</vt:i4>
      </vt:variant>
    </vt:vector>
  </HeadingPairs>
  <TitlesOfParts>
    <vt:vector size="6" baseType="lpstr">
      <vt:lpstr>pers neincadrate cu handicap</vt:lpstr>
      <vt:lpstr>personal </vt:lpstr>
      <vt:lpstr>materiale</vt:lpstr>
      <vt:lpstr>investitii</vt:lpstr>
      <vt:lpstr>POCIDIF</vt:lpstr>
      <vt:lpstr>contrib.si cotiz.la organ.int.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Anisoara Sandu</dc:creator>
  <cp:lastModifiedBy>Maria Tudorache</cp:lastModifiedBy>
  <cp:lastPrinted>2026-01-30T09:39:05Z</cp:lastPrinted>
  <dcterms:created xsi:type="dcterms:W3CDTF">2017-08-28T11:49:35Z</dcterms:created>
  <dcterms:modified xsi:type="dcterms:W3CDTF">2026-06-25T12:32:18Z</dcterms:modified>
</cp:coreProperties>
</file>