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 activeTab="5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5" i="5" l="1" a="1"/>
  <c r="D95" i="5" s="1"/>
  <c r="E96" i="5" s="1"/>
  <c r="F69" i="2" l="1"/>
  <c r="D88" i="5" l="1"/>
  <c r="D37" i="5"/>
  <c r="D50" i="5"/>
  <c r="D57" i="5"/>
  <c r="E38" i="5" l="1"/>
  <c r="E89" i="5"/>
  <c r="E20" i="4" l="1"/>
  <c r="D65" i="5"/>
  <c r="D75" i="5" l="1"/>
  <c r="E75" i="5" s="1"/>
  <c r="D24" i="7" l="1"/>
  <c r="E25" i="7" s="1"/>
  <c r="E11" i="6"/>
  <c r="D44" i="5"/>
  <c r="D1048463" i="5" l="1"/>
  <c r="E45" i="5"/>
  <c r="E16" i="8" l="1"/>
  <c r="D81" i="5" l="1"/>
  <c r="E82" i="5" l="1"/>
  <c r="E66" i="5" l="1"/>
  <c r="E58" i="5"/>
  <c r="E51" i="5"/>
  <c r="E99" i="5" l="1"/>
  <c r="D97" i="5"/>
  <c r="D96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<sst xmlns="http://schemas.openxmlformats.org/spreadsheetml/2006/main" count="491" uniqueCount="180">
  <si>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</si>
  <si>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</si>
  <si>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</si>
  <si>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</si>
  <si>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</si>
  <si>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</si>
  <si>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</si>
  <si>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</si>
  <si>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</si>
  <si>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</si>
  <si>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</si>
  <si>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</si>
  <si>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</si>
  <si>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</si>
  <si>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</si>
  <si>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</si>
  <si>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</si>
  <si>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</si>
  <si>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</si>
  <si>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</si>
  <si>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</si>
  <si>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</si>
  <si>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</si>
  <si>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</si>
  <si>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</si>
  <si>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</si>
  <si>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</si>
  <si>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</si>
  <si>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</si>
  <si>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</si>
  <si>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</si>
  <si>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</si>
  <si>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</si>
  <si>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</si>
  <si>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</si>
  <si>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</si>
  <si>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</si>
  <si>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</si>
  <si>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</si>
  <si>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</si>
  <si>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</si>
  <si>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</si>
  <si>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</si>
  <si>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</si>
  <si>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</si>
  <si>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</si>
  <si>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</si>
  <si>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</si>
  <si>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</si>
  <si>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</si>
  <si>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</si>
  <si>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</si>
  <si>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</si>
  <si>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</si>
  <si>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</si>
  <si>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</si>
  <si>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</si>
  <si>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</si>
  <si>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</si>
  <si>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</si>
  <si>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</si>
  <si>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</si>
  <si>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</si>
  <si>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</si>
  <si>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</si>
  <si>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POPRIRE C.A.</t>
  </si>
  <si>
    <t>ALIMENTARE CONT COLECTOR OSIM</t>
  </si>
  <si>
    <t>ENGIE ROMANIA SA</t>
  </si>
  <si>
    <t>SERV.CURIERAT RAPID</t>
  </si>
  <si>
    <t>VODAFONE ROMANIA SA</t>
  </si>
  <si>
    <t>DIGI ROMANIA SA</t>
  </si>
  <si>
    <t>CRISTALSOFT SRL</t>
  </si>
  <si>
    <t>OSIM</t>
  </si>
  <si>
    <t>ROBOSTO LOGISTIK SRL</t>
  </si>
  <si>
    <t>WECO TMC SRL</t>
  </si>
  <si>
    <t>ARCHIVIT SRL</t>
  </si>
  <si>
    <t>SQUARE PARKING SRL</t>
  </si>
  <si>
    <t>ASCENSORUL SA</t>
  </si>
  <si>
    <t>TREI D PLUS SRL</t>
  </si>
  <si>
    <t>PENSIE PRIVATA F.G.</t>
  </si>
  <si>
    <t>PENSIE PRIVATA E.L.</t>
  </si>
  <si>
    <t>POPRIRE N.G.</t>
  </si>
  <si>
    <t>COTIZATII SINDICAT</t>
  </si>
  <si>
    <t>AVANS CO S.R.</t>
  </si>
  <si>
    <t>PPC ENERGIE SA</t>
  </si>
  <si>
    <t>PENSIE ALIM. DE LA POTOROACA C.</t>
  </si>
  <si>
    <t>ALIMENTARE CONT CARD SALARIU C.A.</t>
  </si>
  <si>
    <t>ALIMENTARE CONT CARD SALARIU P.M.</t>
  </si>
  <si>
    <t>ALIMENTARE CONT CARD SALARIU R.S.</t>
  </si>
  <si>
    <t>ALIMENTARE CONT CARD SALARIU I.M.</t>
  </si>
  <si>
    <t>varsaminte ptr.pers. Cu handicap neincadrate 2026</t>
  </si>
  <si>
    <t>CENTRO INVEST CONSULT SRL</t>
  </si>
  <si>
    <t>DEBRIEFING SECURITY TEAM SRL</t>
  </si>
  <si>
    <t>CNCCIRRP</t>
  </si>
  <si>
    <t>MARKETING CONCEPT SRL</t>
  </si>
  <si>
    <t>PRODUSE PROTOCOL-DIVERSE</t>
  </si>
  <si>
    <t>DNS BIROTICA SRL</t>
  </si>
  <si>
    <t>BILETE AVION</t>
  </si>
  <si>
    <t>C.M.UNIREA SRL</t>
  </si>
  <si>
    <t>01-28 FEBRUARIE</t>
  </si>
  <si>
    <t>perioada: 01-28 FEBRUARIE</t>
  </si>
  <si>
    <t>Total plati FEBRUARIE</t>
  </si>
  <si>
    <t>TOTAL FEBRUARIE</t>
  </si>
  <si>
    <t>februarie</t>
  </si>
  <si>
    <t>bebruarie</t>
  </si>
  <si>
    <t>ALIMENTARE CONT CARD SALARIU A.B.</t>
  </si>
  <si>
    <t>CAM PROICT POCIDIF</t>
  </si>
  <si>
    <t>ALIMENTARE CONT CARD SALARIU D.B.</t>
  </si>
  <si>
    <t>ALIMENTARE CONT CARD SALARIU M.G.</t>
  </si>
  <si>
    <t>CASIER TOTAL SRL</t>
  </si>
  <si>
    <t>ROVINIETE</t>
  </si>
  <si>
    <t>VERIFIC.TEHNICA CAZANE OSIM</t>
  </si>
  <si>
    <t>PFA MIU ALEXANDRU</t>
  </si>
  <si>
    <t>MENT.SIST.EL. IAN.2026</t>
  </si>
  <si>
    <t>SUPRAVEGHERE RSVTI IAN.2026</t>
  </si>
  <si>
    <t>GILMAR SRL</t>
  </si>
  <si>
    <t>FILTRU SI CONTACTOR SCHNAIDER</t>
  </si>
  <si>
    <t>PREST.SERV.PAZA IANUARIE 2026</t>
  </si>
  <si>
    <t>PREST.SERV.CURATENIE IAN.2026</t>
  </si>
  <si>
    <t>CAB1</t>
  </si>
  <si>
    <t>REGLARE RESTITUIRE SUMA NECUVENITA CNCIR</t>
  </si>
  <si>
    <t>ASOC.DE PROPRIETARI I.GHICA 3</t>
  </si>
  <si>
    <t>CHELTUIELI INTRETINERE GHICA 3</t>
  </si>
  <si>
    <t>VIPER ALARMS SRL</t>
  </si>
  <si>
    <t>SERV.SPALATORIE AUTO IAN.2026</t>
  </si>
  <si>
    <t>BITMI TECHNOLOGIES SRL</t>
  </si>
  <si>
    <t>CURIERAT RAPID</t>
  </si>
  <si>
    <t>SERV.INTRET.ASCENSOARE FEBRUARIE 2026</t>
  </si>
  <si>
    <t>PREST.SERV.DDD FEBRUARIE 2026</t>
  </si>
  <si>
    <t>FOXX COLOR SRL</t>
  </si>
  <si>
    <t>TRODAT PRINTY DATIERA</t>
  </si>
  <si>
    <t>STAMPILE</t>
  </si>
  <si>
    <t>SERV.SSM SU IANUARIE 2026</t>
  </si>
  <si>
    <t>SERV.MED.MED.MUNCII IAN.2026</t>
  </si>
  <si>
    <t>DEPUNERE NUMERAR-REINTREGIRE CONT</t>
  </si>
  <si>
    <t>RETRAGERE NUMERAR</t>
  </si>
  <si>
    <t>ADM.FONDULUI IMOBILIAR</t>
  </si>
  <si>
    <t>FOLOSINTA SPATIU FEBRUARIE 2026</t>
  </si>
  <si>
    <t>CONTINUARE STOCARE ARHIVA IAN.2026</t>
  </si>
  <si>
    <t>ABONAM.PARCARE</t>
  </si>
  <si>
    <t>BCR SA</t>
  </si>
  <si>
    <t>COMISION TRANZ.CAERDURI DEC.2025</t>
  </si>
  <si>
    <t>COMISION TRANZ.CAERDURI IAN.2026</t>
  </si>
  <si>
    <t>PLICURI C4 SI C5</t>
  </si>
  <si>
    <t>DOSARE CARTON A4 ALBE</t>
  </si>
  <si>
    <t>DOSARE CARTON INCOPCIAT</t>
  </si>
  <si>
    <t>PLICUR ALBE C4</t>
  </si>
  <si>
    <t>CONSUM ENERG.EL.DEC.2025-REGULARIZARE</t>
  </si>
  <si>
    <t>CVAL.GAZE I.GHICA 3</t>
  </si>
  <si>
    <t>CONSUM GAZE IAN2026</t>
  </si>
  <si>
    <t>DIR.GEN.DE SALUBRITATE SECTOR 3</t>
  </si>
  <si>
    <t>COL.SI TR.DES.MUNICIP.DEC.2025</t>
  </si>
  <si>
    <t>APA NOVA BUCURESTI SA</t>
  </si>
  <si>
    <t>SERV.APA IAN.2026</t>
  </si>
  <si>
    <t>OMV PETROM SA</t>
  </si>
  <si>
    <t>CARBURANT IAN.2026</t>
  </si>
  <si>
    <t>COMPRESOR COOPELAND</t>
  </si>
  <si>
    <t>DHL INTERNATIONAL ROMANIA SA</t>
  </si>
  <si>
    <t>SERV.TELEF.FIXA IAN 2026</t>
  </si>
  <si>
    <t>SERV. WIFI IAN.2026</t>
  </si>
  <si>
    <t>ABONAM.TV IAN.2026</t>
  </si>
  <si>
    <t>ABONAM.INTERNET FEBRUARIE 2026</t>
  </si>
  <si>
    <t>SERV.TELEF.MOBILA FEB.2026</t>
  </si>
  <si>
    <t>FOKUSPUNKT SRL</t>
  </si>
  <si>
    <t>HARD DISK SERVER LENOVO</t>
  </si>
  <si>
    <t>CERTSIGN SA</t>
  </si>
  <si>
    <t>SERV.SCANARE SI PRELUCR.DOCUMENTE</t>
  </si>
  <si>
    <t>CTCE PIATRA NEAMT SA</t>
  </si>
  <si>
    <t>ACTUALIZARI LEGIS IAN.2026</t>
  </si>
  <si>
    <t>GEMCARD SERVICES SRL</t>
  </si>
  <si>
    <t>TOKENURI</t>
  </si>
  <si>
    <t>ALIMENTATOARE 12 V</t>
  </si>
  <si>
    <t>MENT.SOFT CONTAB.FEB.2026</t>
  </si>
  <si>
    <t>BATERIE STATIONARA 12V</t>
  </si>
  <si>
    <t>TORA DISTRIBUTION SRL</t>
  </si>
  <si>
    <t>DIGISIGN SRL</t>
  </si>
  <si>
    <t>CERTIFICAT SERVER SSL</t>
  </si>
  <si>
    <t>ACTUALIZARI LEGIS FEBR.2026</t>
  </si>
  <si>
    <t>COMISION</t>
  </si>
  <si>
    <t>DEPL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</si>
</sst>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9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6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0" fontId="25" fillId="0" borderId="10" xfId="0" applyFont="1" applyBorder="1" applyAlignment="1">
      <alignment wrapText="1"/>
    </xf>
    <xf numFmtId="14" fontId="26" fillId="0" borderId="17" xfId="40" applyNumberFormat="1" applyFont="1" applyBorder="1" applyAlignment="1">
      <alignment horizontal="center" vertical="center"/>
    </xf>
    <xf numFmtId="4" fontId="26" fillId="24" borderId="23" xfId="40" applyNumberFormat="1" applyFont="1" applyFill="1" applyBorder="1" applyAlignment="1">
      <alignment horizontal="right" vertical="center"/>
    </xf>
    <xf numFmtId="0" fontId="26" fillId="0" borderId="25" xfId="40" applyFont="1" applyBorder="1" applyAlignment="1">
      <alignment horizontal="center" vertical="center"/>
    </xf>
    <xf numFmtId="14" fontId="1" fillId="0" borderId="27" xfId="40" applyNumberFormat="1" applyBorder="1" applyAlignment="1">
      <alignment horizontal="left" vertical="center"/>
    </xf>
    <xf numFmtId="0" fontId="26" fillId="24" borderId="22" xfId="40" applyFont="1" applyFill="1" applyBorder="1" applyAlignment="1">
      <alignment horizontal="center" vertical="center"/>
    </xf>
    <xf numFmtId="0" fontId="1" fillId="0" borderId="27" xfId="40" applyBorder="1" applyAlignment="1">
      <alignment horizontal="left" vertical="center" wrapText="1"/>
    </xf>
    <xf numFmtId="0" fontId="26" fillId="24" borderId="22" xfId="40" applyFont="1" applyFill="1" applyBorder="1" applyAlignment="1">
      <alignment wrapText="1"/>
    </xf>
    <xf numFmtId="4" fontId="27" fillId="24" borderId="31" xfId="40" applyNumberFormat="1" applyFont="1" applyFill="1" applyBorder="1" applyAlignment="1">
      <alignment horizontal="right" vertical="center"/>
    </xf>
    <xf numFmtId="0" fontId="26" fillId="0" borderId="18" xfId="40" applyFont="1" applyBorder="1" applyAlignment="1">
      <alignment horizontal="center" vertical="center"/>
    </xf>
    <xf numFmtId="14" fontId="1" fillId="0" borderId="15" xfId="40" applyNumberFormat="1" applyBorder="1" applyAlignment="1">
      <alignment horizontal="left" vertical="center"/>
    </xf>
    <xf numFmtId="0" fontId="26" fillId="24" borderId="15" xfId="40" applyFont="1" applyFill="1" applyBorder="1" applyAlignment="1">
      <alignment horizontal="center" vertical="center"/>
    </xf>
    <xf numFmtId="0" fontId="1" fillId="0" borderId="15" xfId="40" applyBorder="1" applyAlignment="1">
      <alignment horizontal="left" vertical="center" wrapText="1"/>
    </xf>
    <xf numFmtId="0" fontId="26" fillId="24" borderId="15" xfId="40" applyFont="1" applyFill="1" applyBorder="1" applyAlignment="1">
      <alignment wrapText="1"/>
    </xf>
    <xf numFmtId="4" fontId="26" fillId="24" borderId="16" xfId="40" applyNumberFormat="1" applyFont="1" applyFill="1" applyBorder="1" applyAlignment="1">
      <alignment horizontal="right" vertical="center"/>
    </xf>
    <xf numFmtId="0" fontId="20" fillId="0" borderId="0" xfId="40" applyFont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29" xfId="40" applyFont="1" applyBorder="1" applyAlignment="1">
      <alignment horizontal="left"/>
    </xf>
    <xf numFmtId="0" fontId="20" fillId="0" borderId="30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Layout" zoomScaleNormal="100" workbookViewId="0">
      <selection activeCell="D9" sqref="D9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49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99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35</v>
      </c>
      <c r="B7" s="14" t="s">
        <v>23</v>
      </c>
      <c r="C7" s="14" t="s">
        <v>23</v>
      </c>
      <c r="D7" s="37">
        <v>15836</v>
      </c>
      <c r="E7" s="15" t="s">
        <v>23</v>
      </c>
      <c r="F7" s="17" t="s">
        <v>23</v>
      </c>
    </row>
    <row r="8" spans="1:6" ht="38.25" x14ac:dyDescent="0.2">
      <c r="A8" s="16"/>
      <c r="B8" s="14" t="s">
        <v>104</v>
      </c>
      <c r="C8" s="14">
        <v>9</v>
      </c>
      <c r="D8" s="37">
        <v>16078</v>
      </c>
      <c r="E8" s="15"/>
      <c r="F8" s="17" t="s">
        <v>90</v>
      </c>
    </row>
    <row r="9" spans="1:6" ht="14.25" x14ac:dyDescent="0.2">
      <c r="A9" s="38" t="s">
        <v>37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36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31914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3"/>
  <sheetViews>
    <sheetView view="pageLayout" topLeftCell="A64" zoomScaleNormal="100" workbookViewId="0">
      <selection activeCell="D85" sqref="D85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3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3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99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6" t="s">
        <v>23</v>
      </c>
      <c r="C8" s="96" t="s">
        <v>23</v>
      </c>
      <c r="D8" s="15">
        <v>1551119</v>
      </c>
      <c r="E8" s="97" t="s">
        <v>23</v>
      </c>
      <c r="F8" s="98" t="s">
        <v>23</v>
      </c>
    </row>
    <row r="9" spans="1:6" ht="12.75" x14ac:dyDescent="0.2">
      <c r="A9" s="99" t="s">
        <v>10</v>
      </c>
      <c r="B9" s="44"/>
      <c r="C9" s="44"/>
      <c r="D9" s="100"/>
      <c r="E9" s="45"/>
      <c r="F9" s="101"/>
    </row>
    <row r="10" spans="1:6" ht="12.75" x14ac:dyDescent="0.2">
      <c r="A10" s="99" t="s">
        <v>23</v>
      </c>
      <c r="B10" s="44" t="s">
        <v>103</v>
      </c>
      <c r="C10" s="44">
        <v>9</v>
      </c>
      <c r="D10" s="100">
        <v>96893</v>
      </c>
      <c r="E10" s="45" t="s">
        <v>23</v>
      </c>
      <c r="F10" s="158" t="s">
        <v>30</v>
      </c>
    </row>
    <row r="11" spans="1:6" ht="12.75" x14ac:dyDescent="0.2">
      <c r="A11" s="99" t="s">
        <v>23</v>
      </c>
      <c r="B11" s="44" t="s">
        <v>103</v>
      </c>
      <c r="C11" s="44">
        <v>9</v>
      </c>
      <c r="D11" s="100">
        <v>3261</v>
      </c>
      <c r="E11" s="45"/>
      <c r="F11" s="158" t="s">
        <v>82</v>
      </c>
    </row>
    <row r="12" spans="1:6" ht="25.5" x14ac:dyDescent="0.2">
      <c r="A12" s="99"/>
      <c r="B12" s="44" t="s">
        <v>103</v>
      </c>
      <c r="C12" s="44">
        <v>9</v>
      </c>
      <c r="D12" s="100">
        <v>542288</v>
      </c>
      <c r="E12" s="45" t="s">
        <v>23</v>
      </c>
      <c r="F12" s="159" t="s">
        <v>31</v>
      </c>
    </row>
    <row r="13" spans="1:6" ht="12.75" x14ac:dyDescent="0.2">
      <c r="A13" s="99"/>
      <c r="B13" s="44" t="s">
        <v>103</v>
      </c>
      <c r="C13" s="44">
        <v>9</v>
      </c>
      <c r="D13" s="100">
        <v>150</v>
      </c>
      <c r="E13" s="45" t="s">
        <v>23</v>
      </c>
      <c r="F13" s="159" t="s">
        <v>58</v>
      </c>
    </row>
    <row r="14" spans="1:6" ht="12.75" x14ac:dyDescent="0.2">
      <c r="A14" s="99" t="s">
        <v>23</v>
      </c>
      <c r="B14" s="44" t="s">
        <v>103</v>
      </c>
      <c r="C14" s="44">
        <v>9</v>
      </c>
      <c r="D14" s="100">
        <v>150</v>
      </c>
      <c r="E14" s="45" t="s">
        <v>23</v>
      </c>
      <c r="F14" s="159" t="s">
        <v>55</v>
      </c>
    </row>
    <row r="15" spans="1:6" ht="25.5" x14ac:dyDescent="0.2">
      <c r="A15" s="99" t="s">
        <v>23</v>
      </c>
      <c r="B15" s="44" t="s">
        <v>103</v>
      </c>
      <c r="C15" s="44">
        <v>9</v>
      </c>
      <c r="D15" s="100">
        <v>200</v>
      </c>
      <c r="E15" s="45" t="s">
        <v>23</v>
      </c>
      <c r="F15" s="158" t="s">
        <v>85</v>
      </c>
    </row>
    <row r="16" spans="1:6" ht="12.75" x14ac:dyDescent="0.2">
      <c r="A16" s="99" t="s">
        <v>23</v>
      </c>
      <c r="B16" s="44" t="s">
        <v>103</v>
      </c>
      <c r="C16" s="44">
        <v>9</v>
      </c>
      <c r="D16" s="100">
        <v>150</v>
      </c>
      <c r="E16" s="45" t="s">
        <v>23</v>
      </c>
      <c r="F16" s="158" t="s">
        <v>57</v>
      </c>
    </row>
    <row r="17" spans="1:6" ht="12.75" x14ac:dyDescent="0.2">
      <c r="A17" s="99"/>
      <c r="B17" s="44" t="s">
        <v>103</v>
      </c>
      <c r="C17" s="44">
        <v>9</v>
      </c>
      <c r="D17" s="100">
        <v>50</v>
      </c>
      <c r="E17" s="45" t="s">
        <v>23</v>
      </c>
      <c r="F17" s="101" t="s">
        <v>59</v>
      </c>
    </row>
    <row r="18" spans="1:6" ht="12.75" x14ac:dyDescent="0.2">
      <c r="A18" s="99" t="s">
        <v>23</v>
      </c>
      <c r="B18" s="44" t="s">
        <v>103</v>
      </c>
      <c r="C18" s="44">
        <v>9</v>
      </c>
      <c r="D18" s="100">
        <v>150</v>
      </c>
      <c r="E18" s="45" t="s">
        <v>23</v>
      </c>
      <c r="F18" s="147" t="s">
        <v>56</v>
      </c>
    </row>
    <row r="19" spans="1:6" ht="12.75" x14ac:dyDescent="0.2">
      <c r="A19" s="99"/>
      <c r="B19" s="44" t="s">
        <v>103</v>
      </c>
      <c r="C19" s="44">
        <v>9</v>
      </c>
      <c r="D19" s="100">
        <v>150</v>
      </c>
      <c r="E19" s="45" t="s">
        <v>23</v>
      </c>
      <c r="F19" s="147" t="s">
        <v>56</v>
      </c>
    </row>
    <row r="20" spans="1:6" ht="12.75" x14ac:dyDescent="0.2">
      <c r="A20" s="99"/>
      <c r="B20" s="44" t="s">
        <v>103</v>
      </c>
      <c r="C20" s="44">
        <v>9</v>
      </c>
      <c r="D20" s="100">
        <v>350</v>
      </c>
      <c r="E20" s="45" t="s">
        <v>23</v>
      </c>
      <c r="F20" s="147" t="s">
        <v>60</v>
      </c>
    </row>
    <row r="21" spans="1:6" ht="12.75" x14ac:dyDescent="0.2">
      <c r="A21" s="99"/>
      <c r="B21" s="44" t="s">
        <v>103</v>
      </c>
      <c r="C21" s="44">
        <v>9</v>
      </c>
      <c r="D21" s="100">
        <v>114</v>
      </c>
      <c r="E21" s="45" t="s">
        <v>23</v>
      </c>
      <c r="F21" s="147" t="s">
        <v>65</v>
      </c>
    </row>
    <row r="22" spans="1:6" ht="12.75" x14ac:dyDescent="0.2">
      <c r="A22" s="99"/>
      <c r="B22" s="44" t="s">
        <v>103</v>
      </c>
      <c r="C22" s="44">
        <v>9</v>
      </c>
      <c r="D22" s="100">
        <v>251</v>
      </c>
      <c r="E22" s="45" t="s">
        <v>23</v>
      </c>
      <c r="F22" s="147" t="s">
        <v>65</v>
      </c>
    </row>
    <row r="23" spans="1:6" ht="12.75" x14ac:dyDescent="0.2">
      <c r="A23" s="99"/>
      <c r="B23" s="44" t="s">
        <v>103</v>
      </c>
      <c r="C23" s="44">
        <v>9</v>
      </c>
      <c r="D23" s="100">
        <v>26</v>
      </c>
      <c r="E23" s="45" t="s">
        <v>23</v>
      </c>
      <c r="F23" s="101" t="s">
        <v>65</v>
      </c>
    </row>
    <row r="24" spans="1:6" ht="12.75" x14ac:dyDescent="0.2">
      <c r="A24" s="99" t="s">
        <v>23</v>
      </c>
      <c r="B24" s="44" t="s">
        <v>103</v>
      </c>
      <c r="C24" s="44">
        <v>9</v>
      </c>
      <c r="D24" s="100">
        <v>338</v>
      </c>
      <c r="E24" s="45" t="s">
        <v>23</v>
      </c>
      <c r="F24" s="101" t="s">
        <v>65</v>
      </c>
    </row>
    <row r="25" spans="1:6" ht="12.75" x14ac:dyDescent="0.2">
      <c r="A25" s="99" t="s">
        <v>23</v>
      </c>
      <c r="B25" s="44" t="s">
        <v>103</v>
      </c>
      <c r="C25" s="44">
        <v>9</v>
      </c>
      <c r="D25" s="100">
        <v>27</v>
      </c>
      <c r="E25" s="45" t="s">
        <v>23</v>
      </c>
      <c r="F25" s="101" t="s">
        <v>65</v>
      </c>
    </row>
    <row r="26" spans="1:6" ht="25.5" x14ac:dyDescent="0.2">
      <c r="A26" s="99"/>
      <c r="B26" s="44" t="s">
        <v>103</v>
      </c>
      <c r="C26" s="44">
        <v>9</v>
      </c>
      <c r="D26" s="100">
        <v>892139</v>
      </c>
      <c r="E26" s="45" t="s">
        <v>23</v>
      </c>
      <c r="F26" s="101" t="s">
        <v>66</v>
      </c>
    </row>
    <row r="27" spans="1:6" ht="12.75" x14ac:dyDescent="0.2">
      <c r="A27" s="99"/>
      <c r="B27" s="44" t="s">
        <v>103</v>
      </c>
      <c r="C27" s="44">
        <v>9</v>
      </c>
      <c r="D27" s="100">
        <v>100</v>
      </c>
      <c r="E27" s="45" t="s">
        <v>23</v>
      </c>
      <c r="F27" s="101" t="s">
        <v>79</v>
      </c>
    </row>
    <row r="28" spans="1:6" ht="12.75" x14ac:dyDescent="0.2">
      <c r="A28" s="99" t="s">
        <v>23</v>
      </c>
      <c r="B28" s="44" t="s">
        <v>103</v>
      </c>
      <c r="C28" s="44">
        <v>9</v>
      </c>
      <c r="D28" s="100">
        <v>300</v>
      </c>
      <c r="E28" s="45" t="s">
        <v>23</v>
      </c>
      <c r="F28" s="101" t="s">
        <v>80</v>
      </c>
    </row>
    <row r="29" spans="1:6" ht="12.75" x14ac:dyDescent="0.2">
      <c r="A29" s="99"/>
      <c r="B29" s="44" t="s">
        <v>103</v>
      </c>
      <c r="C29" s="44">
        <v>9</v>
      </c>
      <c r="D29" s="100">
        <v>1817</v>
      </c>
      <c r="E29" s="45" t="s">
        <v>23</v>
      </c>
      <c r="F29" s="101" t="s">
        <v>81</v>
      </c>
    </row>
    <row r="30" spans="1:6" ht="12.75" x14ac:dyDescent="0.2">
      <c r="A30" s="104"/>
      <c r="B30" s="44" t="s">
        <v>103</v>
      </c>
      <c r="C30" s="44">
        <v>9</v>
      </c>
      <c r="D30" s="91">
        <v>186</v>
      </c>
      <c r="E30" s="92"/>
      <c r="F30" s="101" t="s">
        <v>65</v>
      </c>
    </row>
    <row r="31" spans="1:6" ht="12.75" x14ac:dyDescent="0.2">
      <c r="A31" s="104"/>
      <c r="B31" s="44" t="s">
        <v>103</v>
      </c>
      <c r="C31" s="44">
        <v>9</v>
      </c>
      <c r="D31" s="154">
        <v>411</v>
      </c>
      <c r="E31" s="92"/>
      <c r="F31" s="101" t="s">
        <v>65</v>
      </c>
    </row>
    <row r="32" spans="1:6" ht="12.75" x14ac:dyDescent="0.2">
      <c r="A32" s="104"/>
      <c r="B32" s="44" t="s">
        <v>103</v>
      </c>
      <c r="C32" s="44">
        <v>9</v>
      </c>
      <c r="D32" s="165">
        <v>389</v>
      </c>
      <c r="E32" s="92"/>
      <c r="F32" s="101" t="s">
        <v>65</v>
      </c>
    </row>
    <row r="33" spans="1:20" ht="12.75" x14ac:dyDescent="0.2">
      <c r="A33" s="104"/>
      <c r="B33" s="44" t="s">
        <v>103</v>
      </c>
      <c r="C33" s="44">
        <v>9</v>
      </c>
      <c r="D33" s="166">
        <v>527</v>
      </c>
      <c r="E33" s="92"/>
      <c r="F33" s="101" t="s">
        <v>65</v>
      </c>
    </row>
    <row r="34" spans="1:20" ht="12.75" x14ac:dyDescent="0.2">
      <c r="A34" s="104"/>
      <c r="B34" s="44" t="s">
        <v>103</v>
      </c>
      <c r="C34" s="44">
        <v>9</v>
      </c>
      <c r="D34" s="166">
        <v>474</v>
      </c>
      <c r="E34" s="92"/>
      <c r="F34" s="101" t="s">
        <v>65</v>
      </c>
    </row>
    <row r="35" spans="1:20" ht="12.75" x14ac:dyDescent="0.2">
      <c r="A35" s="104"/>
      <c r="B35" s="44" t="s">
        <v>103</v>
      </c>
      <c r="C35" s="44">
        <v>20</v>
      </c>
      <c r="D35" s="166">
        <v>1447</v>
      </c>
      <c r="E35" s="92"/>
      <c r="F35" s="101" t="s">
        <v>83</v>
      </c>
    </row>
    <row r="36" spans="1:20" ht="12.75" x14ac:dyDescent="0.2">
      <c r="A36" s="104"/>
      <c r="B36" s="44" t="s">
        <v>103</v>
      </c>
      <c r="C36" s="44"/>
      <c r="D36" s="92"/>
      <c r="E36" s="45"/>
      <c r="F36" s="101"/>
    </row>
    <row r="37" spans="1:20" ht="12.75" x14ac:dyDescent="0.2">
      <c r="A37" s="48" t="s">
        <v>11</v>
      </c>
      <c r="B37" s="44" t="s">
        <v>103</v>
      </c>
      <c r="C37" s="44"/>
      <c r="D37" s="152">
        <f>SUM(D10:D36)</f>
        <v>1542338</v>
      </c>
      <c r="E37" s="45" t="s">
        <v>23</v>
      </c>
      <c r="F37" s="106" t="s">
        <v>23</v>
      </c>
      <c r="H37" s="18"/>
    </row>
    <row r="38" spans="1:20" ht="12.75" x14ac:dyDescent="0.2">
      <c r="A38" s="107" t="s">
        <v>23</v>
      </c>
      <c r="B38" s="44"/>
      <c r="C38" s="44"/>
      <c r="D38" s="44" t="s">
        <v>23</v>
      </c>
      <c r="E38" s="15">
        <f>D8+D37</f>
        <v>3093457</v>
      </c>
      <c r="F38" s="106" t="s">
        <v>23</v>
      </c>
      <c r="G38" s="75"/>
      <c r="H38" s="76"/>
    </row>
    <row r="39" spans="1:20" ht="12.75" x14ac:dyDescent="0.2">
      <c r="A39" s="108" t="s">
        <v>42</v>
      </c>
      <c r="B39" s="44" t="s">
        <v>103</v>
      </c>
      <c r="C39" s="44"/>
      <c r="D39" s="109">
        <v>47619</v>
      </c>
      <c r="E39" s="45" t="s">
        <v>23</v>
      </c>
      <c r="F39" s="106" t="s">
        <v>23</v>
      </c>
    </row>
    <row r="40" spans="1:20" ht="28.5" customHeight="1" x14ac:dyDescent="0.2">
      <c r="A40" s="110" t="s">
        <v>43</v>
      </c>
      <c r="B40" s="44" t="s">
        <v>103</v>
      </c>
      <c r="C40" s="44">
        <v>9</v>
      </c>
      <c r="D40" s="111">
        <v>3237</v>
      </c>
      <c r="E40" s="45" t="s">
        <v>23</v>
      </c>
      <c r="F40" s="112" t="s">
        <v>30</v>
      </c>
    </row>
    <row r="41" spans="1:20" ht="25.5" x14ac:dyDescent="0.2">
      <c r="A41" s="107" t="s">
        <v>23</v>
      </c>
      <c r="B41" s="44" t="s">
        <v>103</v>
      </c>
      <c r="C41" s="44">
        <v>9</v>
      </c>
      <c r="D41" s="111">
        <v>28285</v>
      </c>
      <c r="E41" s="45" t="s">
        <v>23</v>
      </c>
      <c r="F41" s="112" t="s">
        <v>66</v>
      </c>
    </row>
    <row r="42" spans="1:20" ht="25.5" x14ac:dyDescent="0.2">
      <c r="A42" s="107" t="s">
        <v>23</v>
      </c>
      <c r="B42" s="44" t="s">
        <v>103</v>
      </c>
      <c r="C42" s="44">
        <v>9</v>
      </c>
      <c r="D42" s="111">
        <v>17019</v>
      </c>
      <c r="E42" s="45" t="s">
        <v>23</v>
      </c>
      <c r="F42" s="112" t="s">
        <v>31</v>
      </c>
    </row>
    <row r="43" spans="1:20" ht="12.75" x14ac:dyDescent="0.2">
      <c r="A43" s="107" t="s">
        <v>23</v>
      </c>
      <c r="B43" s="44" t="s">
        <v>103</v>
      </c>
      <c r="C43" s="44"/>
      <c r="D43" s="111"/>
      <c r="E43" s="45"/>
      <c r="F43" s="113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0" t="s">
        <v>44</v>
      </c>
      <c r="B44" s="44" t="s">
        <v>103</v>
      </c>
      <c r="C44" s="44" t="s">
        <v>23</v>
      </c>
      <c r="D44" s="114">
        <f>SUM(D40:D43)</f>
        <v>48541</v>
      </c>
      <c r="E44" s="45" t="s">
        <v>23</v>
      </c>
      <c r="F44" s="106" t="s">
        <v>23</v>
      </c>
      <c r="N44" s="18"/>
    </row>
    <row r="45" spans="1:20" ht="12.75" x14ac:dyDescent="0.2">
      <c r="A45" s="107" t="s">
        <v>23</v>
      </c>
      <c r="B45" s="44" t="s">
        <v>103</v>
      </c>
      <c r="C45" s="44" t="s">
        <v>23</v>
      </c>
      <c r="D45" s="44" t="s">
        <v>23</v>
      </c>
      <c r="E45" s="45">
        <f>SUM(D39+D44)</f>
        <v>96160</v>
      </c>
      <c r="F45" s="115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6" t="s">
        <v>24</v>
      </c>
      <c r="B46" s="44" t="s">
        <v>103</v>
      </c>
      <c r="C46" s="117" t="s">
        <v>23</v>
      </c>
      <c r="D46" s="105">
        <v>167022</v>
      </c>
      <c r="E46" s="45" t="s">
        <v>23</v>
      </c>
      <c r="F46" s="115" t="s">
        <v>23</v>
      </c>
    </row>
    <row r="47" spans="1:20" ht="12.75" x14ac:dyDescent="0.2">
      <c r="A47" s="118" t="s">
        <v>25</v>
      </c>
      <c r="B47" s="44" t="s">
        <v>103</v>
      </c>
      <c r="C47" s="44">
        <v>9</v>
      </c>
      <c r="D47" s="100">
        <v>11848</v>
      </c>
      <c r="E47" s="45" t="s">
        <v>23</v>
      </c>
      <c r="F47" s="119" t="s">
        <v>30</v>
      </c>
    </row>
    <row r="48" spans="1:20" ht="25.5" x14ac:dyDescent="0.2">
      <c r="A48" s="120"/>
      <c r="B48" s="44" t="s">
        <v>103</v>
      </c>
      <c r="C48" s="44">
        <v>9</v>
      </c>
      <c r="D48" s="100">
        <v>61383</v>
      </c>
      <c r="E48" s="45"/>
      <c r="F48" s="119" t="s">
        <v>31</v>
      </c>
    </row>
    <row r="49" spans="1:8" ht="25.5" x14ac:dyDescent="0.2">
      <c r="A49" s="118" t="s">
        <v>23</v>
      </c>
      <c r="B49" s="44" t="s">
        <v>103</v>
      </c>
      <c r="C49" s="44">
        <v>9</v>
      </c>
      <c r="D49" s="100">
        <v>101970</v>
      </c>
      <c r="E49" s="45" t="s">
        <v>23</v>
      </c>
      <c r="F49" s="119" t="s">
        <v>66</v>
      </c>
    </row>
    <row r="50" spans="1:8" ht="12.75" x14ac:dyDescent="0.2">
      <c r="A50" s="48" t="s">
        <v>26</v>
      </c>
      <c r="B50" s="44" t="s">
        <v>103</v>
      </c>
      <c r="C50" s="44">
        <v>9</v>
      </c>
      <c r="D50" s="157">
        <f>SUM(D47:D49)</f>
        <v>175201</v>
      </c>
      <c r="E50" s="45" t="s">
        <v>23</v>
      </c>
      <c r="F50" s="122" t="s">
        <v>23</v>
      </c>
    </row>
    <row r="51" spans="1:8" ht="12.75" x14ac:dyDescent="0.2">
      <c r="A51" s="116"/>
      <c r="B51" s="44" t="s">
        <v>103</v>
      </c>
      <c r="C51" s="44">
        <v>9</v>
      </c>
      <c r="D51" s="44" t="s">
        <v>23</v>
      </c>
      <c r="E51" s="15">
        <f>SUM(D50)+D46</f>
        <v>342223</v>
      </c>
      <c r="F51" s="122" t="s">
        <v>23</v>
      </c>
    </row>
    <row r="52" spans="1:8" ht="12.75" x14ac:dyDescent="0.2">
      <c r="A52" s="123" t="s">
        <v>12</v>
      </c>
      <c r="B52" s="44" t="s">
        <v>103</v>
      </c>
      <c r="C52" s="44">
        <v>9</v>
      </c>
      <c r="D52" s="124">
        <v>8519</v>
      </c>
      <c r="E52" s="45" t="s">
        <v>23</v>
      </c>
      <c r="F52" s="115" t="s">
        <v>23</v>
      </c>
      <c r="G52" s="18"/>
      <c r="H52" s="18"/>
    </row>
    <row r="53" spans="1:8" ht="12.75" x14ac:dyDescent="0.2">
      <c r="A53" s="118" t="s">
        <v>13</v>
      </c>
      <c r="B53" s="44" t="s">
        <v>103</v>
      </c>
      <c r="C53" s="44">
        <v>9</v>
      </c>
      <c r="D53" s="125">
        <v>387</v>
      </c>
      <c r="E53" s="45"/>
      <c r="F53" s="102" t="s">
        <v>30</v>
      </c>
      <c r="G53" s="18"/>
      <c r="H53" s="18"/>
    </row>
    <row r="54" spans="1:8" ht="25.5" x14ac:dyDescent="0.2">
      <c r="A54" s="118" t="s">
        <v>23</v>
      </c>
      <c r="B54" s="44" t="s">
        <v>103</v>
      </c>
      <c r="C54" s="44">
        <v>9</v>
      </c>
      <c r="D54" s="100">
        <v>3114</v>
      </c>
      <c r="E54" s="45"/>
      <c r="F54" s="102" t="s">
        <v>31</v>
      </c>
    </row>
    <row r="55" spans="1:8" ht="25.5" x14ac:dyDescent="0.2">
      <c r="A55" s="118" t="s">
        <v>23</v>
      </c>
      <c r="B55" s="44" t="s">
        <v>103</v>
      </c>
      <c r="C55" s="44">
        <v>9</v>
      </c>
      <c r="D55" s="100">
        <v>5395</v>
      </c>
      <c r="E55" s="45"/>
      <c r="F55" s="102" t="s">
        <v>66</v>
      </c>
    </row>
    <row r="56" spans="1:8" ht="12.75" x14ac:dyDescent="0.2">
      <c r="A56" s="118" t="s">
        <v>23</v>
      </c>
      <c r="B56" s="44" t="s">
        <v>103</v>
      </c>
      <c r="C56" s="44">
        <v>9</v>
      </c>
      <c r="D56" s="100"/>
      <c r="E56" s="45"/>
      <c r="F56" s="102"/>
    </row>
    <row r="57" spans="1:8" ht="12.75" x14ac:dyDescent="0.2">
      <c r="A57" s="48" t="s">
        <v>14</v>
      </c>
      <c r="B57" s="44" t="s">
        <v>103</v>
      </c>
      <c r="C57" s="44" t="s">
        <v>23</v>
      </c>
      <c r="D57" s="121">
        <f>SUM(D53:D56)</f>
        <v>8896</v>
      </c>
      <c r="E57" s="97" t="s">
        <v>23</v>
      </c>
      <c r="F57" s="126" t="s">
        <v>23</v>
      </c>
    </row>
    <row r="58" spans="1:8" ht="12.75" x14ac:dyDescent="0.2">
      <c r="A58" s="43" t="s">
        <v>23</v>
      </c>
      <c r="B58" s="44" t="s">
        <v>103</v>
      </c>
      <c r="C58" s="44" t="s">
        <v>23</v>
      </c>
      <c r="D58" s="44" t="s">
        <v>23</v>
      </c>
      <c r="E58" s="46">
        <f>SUM(D57)+D52</f>
        <v>17415</v>
      </c>
      <c r="F58" s="126" t="s">
        <v>23</v>
      </c>
    </row>
    <row r="59" spans="1:8" ht="14.25" customHeight="1" x14ac:dyDescent="0.2">
      <c r="A59" s="55" t="s">
        <v>38</v>
      </c>
      <c r="B59" s="44" t="s">
        <v>103</v>
      </c>
      <c r="C59" s="44" t="s">
        <v>23</v>
      </c>
      <c r="D59" s="114">
        <v>14144</v>
      </c>
      <c r="E59" s="46" t="s">
        <v>23</v>
      </c>
      <c r="F59" s="126" t="s">
        <v>23</v>
      </c>
    </row>
    <row r="60" spans="1:8" ht="24.75" customHeight="1" x14ac:dyDescent="0.2">
      <c r="A60" s="127" t="s">
        <v>39</v>
      </c>
      <c r="B60" s="44" t="s">
        <v>103</v>
      </c>
      <c r="C60" s="44">
        <v>9</v>
      </c>
      <c r="D60" s="111">
        <v>384</v>
      </c>
      <c r="E60" s="46" t="s">
        <v>23</v>
      </c>
      <c r="F60" s="102" t="s">
        <v>30</v>
      </c>
    </row>
    <row r="61" spans="1:8" ht="25.5" x14ac:dyDescent="0.2">
      <c r="A61" s="127" t="s">
        <v>23</v>
      </c>
      <c r="B61" s="44" t="s">
        <v>103</v>
      </c>
      <c r="C61" s="44">
        <v>9</v>
      </c>
      <c r="D61" s="111">
        <v>3670</v>
      </c>
      <c r="E61" s="46" t="s">
        <v>23</v>
      </c>
      <c r="F61" s="102" t="s">
        <v>31</v>
      </c>
    </row>
    <row r="62" spans="1:8" ht="25.5" x14ac:dyDescent="0.2">
      <c r="A62" s="127" t="s">
        <v>23</v>
      </c>
      <c r="B62" s="44" t="s">
        <v>103</v>
      </c>
      <c r="C62" s="44">
        <v>9</v>
      </c>
      <c r="D62" s="111">
        <v>10625</v>
      </c>
      <c r="E62" s="46"/>
      <c r="F62" s="102" t="s">
        <v>66</v>
      </c>
    </row>
    <row r="63" spans="1:8" ht="12.75" x14ac:dyDescent="0.2">
      <c r="A63" s="127"/>
      <c r="B63" s="44" t="s">
        <v>103</v>
      </c>
      <c r="C63" s="44"/>
      <c r="D63" s="111"/>
      <c r="E63" s="46"/>
      <c r="F63" s="113"/>
    </row>
    <row r="64" spans="1:8" ht="12.75" x14ac:dyDescent="0.2">
      <c r="A64" s="127"/>
      <c r="B64" s="44" t="s">
        <v>103</v>
      </c>
      <c r="C64" s="44"/>
      <c r="D64" s="111"/>
      <c r="E64" s="46"/>
      <c r="F64" s="113"/>
    </row>
    <row r="65" spans="1:7" ht="12.75" x14ac:dyDescent="0.2">
      <c r="A65" s="48" t="s">
        <v>40</v>
      </c>
      <c r="B65" s="44" t="s">
        <v>103</v>
      </c>
      <c r="C65" s="44" t="s">
        <v>23</v>
      </c>
      <c r="D65" s="114">
        <f>SUM(D60:D64)</f>
        <v>14679</v>
      </c>
      <c r="E65" s="46"/>
      <c r="F65" s="115" t="s">
        <v>23</v>
      </c>
    </row>
    <row r="66" spans="1:7" ht="12.75" x14ac:dyDescent="0.2">
      <c r="A66" s="43" t="s">
        <v>23</v>
      </c>
      <c r="B66" s="44" t="s">
        <v>103</v>
      </c>
      <c r="C66" s="44" t="s">
        <v>23</v>
      </c>
      <c r="D66" s="44" t="s">
        <v>23</v>
      </c>
      <c r="E66" s="46">
        <f>D59+D65</f>
        <v>28823</v>
      </c>
      <c r="F66" s="115" t="s">
        <v>23</v>
      </c>
      <c r="G66" s="129"/>
    </row>
    <row r="67" spans="1:7" ht="12.75" x14ac:dyDescent="0.2">
      <c r="A67" s="55" t="s">
        <v>47</v>
      </c>
      <c r="B67" s="44"/>
      <c r="C67" s="44" t="s">
        <v>23</v>
      </c>
      <c r="D67" s="128">
        <v>17799.84</v>
      </c>
      <c r="E67" s="129" t="s">
        <v>23</v>
      </c>
      <c r="F67" s="162" t="s">
        <v>23</v>
      </c>
    </row>
    <row r="68" spans="1:7" ht="12.75" x14ac:dyDescent="0.2">
      <c r="A68" s="55"/>
      <c r="B68" s="44"/>
      <c r="C68" s="44"/>
      <c r="D68" s="44">
        <v>41283.360000000001</v>
      </c>
      <c r="E68" s="129"/>
      <c r="F68" s="162"/>
    </row>
    <row r="69" spans="1:7" ht="12.75" x14ac:dyDescent="0.2">
      <c r="A69" s="55"/>
      <c r="B69" s="44"/>
      <c r="C69" s="44"/>
      <c r="D69" s="44"/>
      <c r="E69" s="129"/>
      <c r="F69" s="162"/>
    </row>
    <row r="70" spans="1:7" ht="12.75" x14ac:dyDescent="0.2">
      <c r="A70" s="129"/>
      <c r="B70" s="44"/>
      <c r="C70" s="44"/>
      <c r="D70" s="44"/>
      <c r="E70" s="129"/>
      <c r="F70" s="162"/>
    </row>
    <row r="71" spans="1:7" ht="12.75" x14ac:dyDescent="0.2">
      <c r="A71" s="55"/>
      <c r="B71" s="44"/>
      <c r="C71" s="44"/>
      <c r="D71" s="44"/>
      <c r="E71" s="129"/>
      <c r="F71" s="162"/>
    </row>
    <row r="72" spans="1:7" ht="12.75" x14ac:dyDescent="0.2">
      <c r="A72" s="55"/>
      <c r="B72" s="44"/>
      <c r="C72" s="44"/>
      <c r="D72" s="44"/>
      <c r="E72" s="129"/>
      <c r="F72" s="162"/>
    </row>
    <row r="73" spans="1:7" ht="12.75" x14ac:dyDescent="0.2">
      <c r="A73" s="55"/>
      <c r="B73" s="44"/>
      <c r="C73" s="44"/>
      <c r="D73" s="44"/>
      <c r="E73" s="129"/>
      <c r="F73" s="162"/>
    </row>
    <row r="74" spans="1:7" ht="12.75" x14ac:dyDescent="0.2">
      <c r="A74" s="43" t="s">
        <v>23</v>
      </c>
      <c r="B74" s="44"/>
      <c r="C74" s="44"/>
      <c r="D74" s="44"/>
      <c r="E74" s="129" t="s">
        <v>23</v>
      </c>
      <c r="F74" s="162"/>
    </row>
    <row r="75" spans="1:7" ht="12.75" x14ac:dyDescent="0.2">
      <c r="A75" s="48" t="s">
        <v>48</v>
      </c>
      <c r="B75" s="44"/>
      <c r="C75" s="44"/>
      <c r="D75" s="128">
        <f>SUM(D68:D74)</f>
        <v>41283.360000000001</v>
      </c>
      <c r="E75" s="129">
        <f>D75+D67</f>
        <v>59083.199999999997</v>
      </c>
      <c r="F75" s="162" t="s">
        <v>23</v>
      </c>
    </row>
    <row r="76" spans="1:7" ht="12.75" x14ac:dyDescent="0.2">
      <c r="A76" s="43" t="s">
        <v>23</v>
      </c>
      <c r="B76" s="44"/>
      <c r="C76" s="44" t="s">
        <v>23</v>
      </c>
      <c r="D76" s="44" t="s">
        <v>23</v>
      </c>
      <c r="E76" s="129"/>
      <c r="F76" s="162" t="s">
        <v>23</v>
      </c>
    </row>
    <row r="77" spans="1:7" ht="12.75" x14ac:dyDescent="0.2">
      <c r="A77" s="55" t="s">
        <v>45</v>
      </c>
      <c r="B77" s="44"/>
      <c r="C77" s="44" t="s">
        <v>23</v>
      </c>
      <c r="D77" s="45">
        <v>0</v>
      </c>
      <c r="E77" s="46" t="s">
        <v>23</v>
      </c>
      <c r="F77" s="115" t="s">
        <v>23</v>
      </c>
    </row>
    <row r="78" spans="1:7" ht="12.75" x14ac:dyDescent="0.2">
      <c r="A78" s="43" t="s">
        <v>23</v>
      </c>
      <c r="B78" s="44"/>
      <c r="C78" s="44"/>
      <c r="D78" s="49"/>
      <c r="E78" s="46" t="s">
        <v>23</v>
      </c>
      <c r="F78" s="113"/>
    </row>
    <row r="79" spans="1:7" ht="12.75" x14ac:dyDescent="0.2">
      <c r="A79" s="43"/>
      <c r="B79" s="44"/>
      <c r="C79" s="44"/>
      <c r="D79" s="49"/>
      <c r="E79" s="46"/>
      <c r="F79" s="113"/>
    </row>
    <row r="80" spans="1:7" ht="12.75" x14ac:dyDescent="0.2">
      <c r="A80" s="43"/>
      <c r="B80" s="44"/>
      <c r="C80" s="44"/>
      <c r="D80" s="49"/>
      <c r="E80" s="46"/>
      <c r="F80" s="113"/>
    </row>
    <row r="81" spans="1:6" ht="12.75" x14ac:dyDescent="0.2">
      <c r="A81" s="48" t="s">
        <v>46</v>
      </c>
      <c r="B81" s="44"/>
      <c r="C81" s="44"/>
      <c r="D81" s="45">
        <f>SUM(D78:D80)</f>
        <v>0</v>
      </c>
      <c r="E81" s="46" t="s">
        <v>23</v>
      </c>
      <c r="F81" s="115" t="s">
        <v>23</v>
      </c>
    </row>
    <row r="82" spans="1:6" ht="12.75" x14ac:dyDescent="0.2">
      <c r="A82" s="43" t="s">
        <v>23</v>
      </c>
      <c r="B82" s="44"/>
      <c r="C82" s="44" t="s">
        <v>23</v>
      </c>
      <c r="D82" s="49" t="s">
        <v>23</v>
      </c>
      <c r="E82" s="46">
        <f>D77+D81</f>
        <v>0</v>
      </c>
      <c r="F82" s="115" t="s">
        <v>23</v>
      </c>
    </row>
    <row r="83" spans="1:6" ht="12.75" x14ac:dyDescent="0.2">
      <c r="A83" s="116" t="s">
        <v>32</v>
      </c>
      <c r="B83" s="44" t="s">
        <v>103</v>
      </c>
      <c r="C83" s="44" t="s">
        <v>23</v>
      </c>
      <c r="D83" s="130">
        <v>40002.49</v>
      </c>
      <c r="E83" s="45" t="s">
        <v>23</v>
      </c>
      <c r="F83" s="106" t="s">
        <v>23</v>
      </c>
    </row>
    <row r="84" spans="1:6" ht="12.75" x14ac:dyDescent="0.2">
      <c r="A84" s="110" t="s">
        <v>34</v>
      </c>
      <c r="B84" s="44" t="s">
        <v>103</v>
      </c>
      <c r="C84" s="44" t="s">
        <v>23</v>
      </c>
      <c r="D84" s="130">
        <v>40077.949999999997</v>
      </c>
      <c r="E84" s="45" t="s">
        <v>23</v>
      </c>
      <c r="F84" s="106" t="s">
        <v>23</v>
      </c>
    </row>
    <row r="85" spans="1:6" ht="38.25" x14ac:dyDescent="0.2">
      <c r="A85" s="110"/>
      <c r="B85" s="44" t="s">
        <v>103</v>
      </c>
      <c r="C85" s="44">
        <v>9</v>
      </c>
      <c r="D85" s="131"/>
      <c r="E85" s="45" t="s">
        <v>23</v>
      </c>
      <c r="F85" s="132" t="s">
        <v>41</v>
      </c>
    </row>
    <row r="86" spans="1:6" ht="12.75" x14ac:dyDescent="0.2">
      <c r="A86" s="110"/>
      <c r="B86" s="44" t="s">
        <v>103</v>
      </c>
      <c r="C86" s="44"/>
      <c r="D86" s="131"/>
      <c r="E86" s="45"/>
      <c r="F86" s="132"/>
    </row>
    <row r="87" spans="1:6" ht="12.75" x14ac:dyDescent="0.2">
      <c r="A87" s="110"/>
      <c r="B87" s="44" t="s">
        <v>103</v>
      </c>
      <c r="C87" s="44"/>
      <c r="D87" s="131"/>
      <c r="E87" s="45"/>
      <c r="F87" s="132"/>
    </row>
    <row r="88" spans="1:6" ht="12.75" x14ac:dyDescent="0.2">
      <c r="A88" s="48" t="s">
        <v>33</v>
      </c>
      <c r="B88" s="44" t="s">
        <v>23</v>
      </c>
      <c r="C88" s="44" t="s">
        <v>23</v>
      </c>
      <c r="D88" s="152">
        <f>SUM(D84:D87)</f>
        <v>40077.949999999997</v>
      </c>
      <c r="E88" s="45" t="s">
        <v>23</v>
      </c>
      <c r="F88" s="115"/>
    </row>
    <row r="89" spans="1:6" ht="12.75" x14ac:dyDescent="0.2">
      <c r="A89" s="43" t="s">
        <v>23</v>
      </c>
      <c r="B89" s="44" t="s">
        <v>23</v>
      </c>
      <c r="C89" s="44" t="s">
        <v>23</v>
      </c>
      <c r="D89" s="44" t="s">
        <v>23</v>
      </c>
      <c r="E89" s="15">
        <f>D83+D88</f>
        <v>80080.44</v>
      </c>
      <c r="F89" s="115" t="s">
        <v>23</v>
      </c>
    </row>
    <row r="90" spans="1:6" ht="12.75" x14ac:dyDescent="0.2">
      <c r="A90" s="133"/>
      <c r="B90" s="134"/>
      <c r="C90" s="134"/>
      <c r="D90" s="134"/>
      <c r="E90" s="135"/>
      <c r="F90" s="136"/>
    </row>
    <row r="91" spans="1:6" ht="12.75" x14ac:dyDescent="0.2">
      <c r="A91" s="133" t="s">
        <v>51</v>
      </c>
      <c r="B91" s="134" t="s">
        <v>103</v>
      </c>
      <c r="C91" s="134"/>
      <c r="D91" s="137">
        <v>5000</v>
      </c>
      <c r="E91" s="135"/>
      <c r="F91" s="136"/>
    </row>
    <row r="92" spans="1:6" ht="12.75" x14ac:dyDescent="0.2">
      <c r="A92" s="133"/>
      <c r="B92" s="134" t="s">
        <v>103</v>
      </c>
      <c r="C92" s="134">
        <v>12</v>
      </c>
      <c r="D92" s="134">
        <v>5000</v>
      </c>
      <c r="E92" s="135"/>
      <c r="F92" s="136" t="s">
        <v>53</v>
      </c>
    </row>
    <row r="93" spans="1:6" ht="12.75" x14ac:dyDescent="0.2">
      <c r="A93" s="133"/>
      <c r="B93" s="134"/>
      <c r="C93" s="134"/>
      <c r="D93" s="134"/>
      <c r="E93" s="135"/>
      <c r="F93" s="136"/>
    </row>
    <row r="94" spans="1:6" ht="12.75" x14ac:dyDescent="0.2">
      <c r="A94" s="133"/>
      <c r="B94" s="134"/>
      <c r="C94" s="134"/>
      <c r="D94" s="134"/>
      <c r="E94" s="135"/>
      <c r="F94" s="136"/>
    </row>
    <row r="95" spans="1:6" ht="12.75" x14ac:dyDescent="0.2">
      <c r="A95" s="138" t="s">
        <v>52</v>
      </c>
      <c r="B95" s="134"/>
      <c r="C95" s="134"/>
      <c r="D95" s="137" cm="1">
        <f t="array" ref="D95:D97">D92:D94</f>
        <v>5000</v>
      </c>
      <c r="E95" s="135"/>
      <c r="F95" s="136"/>
    </row>
    <row r="96" spans="1:6" ht="12.75" x14ac:dyDescent="0.2">
      <c r="A96" s="133"/>
      <c r="B96" s="134"/>
      <c r="C96" s="134"/>
      <c r="D96" s="134">
        <v>0</v>
      </c>
      <c r="E96" s="135">
        <f>D91+D95</f>
        <v>10000</v>
      </c>
      <c r="F96" s="136"/>
    </row>
    <row r="97" spans="1:6" ht="12.75" x14ac:dyDescent="0.2">
      <c r="A97" s="133"/>
      <c r="B97" s="134"/>
      <c r="C97" s="134"/>
      <c r="D97" s="134">
        <v>0</v>
      </c>
      <c r="E97" s="135"/>
      <c r="F97" s="136"/>
    </row>
    <row r="98" spans="1:6" ht="12.75" x14ac:dyDescent="0.2">
      <c r="A98" s="133"/>
      <c r="B98" s="134"/>
      <c r="C98" s="134"/>
      <c r="D98" s="134"/>
      <c r="E98" s="135"/>
      <c r="F98" s="136"/>
    </row>
    <row r="99" spans="1:6" ht="13.5" thickBot="1" x14ac:dyDescent="0.25">
      <c r="A99" s="139" t="s">
        <v>23</v>
      </c>
      <c r="B99" s="52" t="s">
        <v>23</v>
      </c>
      <c r="C99" s="52" t="s">
        <v>23</v>
      </c>
      <c r="D99" s="52" t="s">
        <v>23</v>
      </c>
      <c r="E99" s="53">
        <f>SUM(E38+E45+E51+E58+E66+E89+E96+E75+E82)</f>
        <v>3727241.64</v>
      </c>
      <c r="F99" s="140" t="s">
        <v>23</v>
      </c>
    </row>
    <row r="100" spans="1:6" ht="12.75" x14ac:dyDescent="0.2">
      <c r="A100" s="22"/>
      <c r="B100" s="141"/>
      <c r="C100" s="141"/>
      <c r="D100" s="141"/>
      <c r="E100" s="24"/>
      <c r="F100" s="142"/>
    </row>
    <row r="101" spans="1:6" ht="12.75" x14ac:dyDescent="0.2">
      <c r="F101" s="163"/>
    </row>
    <row r="102" spans="1:6" ht="12.75" x14ac:dyDescent="0.2">
      <c r="F102" s="163"/>
    </row>
    <row r="103" spans="1:6" ht="12.75" x14ac:dyDescent="0.2">
      <c r="F103" s="163"/>
    </row>
    <row r="104" spans="1:6" ht="12.75" x14ac:dyDescent="0.2">
      <c r="F104" s="163"/>
    </row>
    <row r="1048463" spans="4:4" x14ac:dyDescent="0.25">
      <c r="D1048463" s="18">
        <f>SUM(D91:D1048462)</f>
        <v>15000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showWhiteSpace="0" zoomScaleNormal="100" workbookViewId="0">
      <selection activeCell="H9" sqref="H9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4" customWidth="1"/>
    <col min="5" max="5" width="42.33203125" style="144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3"/>
      <c r="E1" s="143"/>
      <c r="F1" s="6"/>
    </row>
    <row r="3" spans="1:6" ht="14.25" x14ac:dyDescent="0.2">
      <c r="A3" s="1" t="s">
        <v>17</v>
      </c>
      <c r="B3" s="6"/>
      <c r="C3" s="6"/>
      <c r="D3" s="143"/>
      <c r="F3" s="6"/>
    </row>
    <row r="4" spans="1:6" ht="14.25" x14ac:dyDescent="0.2">
      <c r="A4" s="6"/>
      <c r="B4" s="1"/>
      <c r="C4" s="6"/>
      <c r="D4" s="143"/>
      <c r="E4" s="143"/>
      <c r="F4" s="6"/>
    </row>
    <row r="5" spans="1:6" ht="14.25" x14ac:dyDescent="0.2">
      <c r="A5" s="183" t="s">
        <v>100</v>
      </c>
      <c r="B5" s="183"/>
      <c r="C5" s="183"/>
      <c r="F5" s="6"/>
    </row>
    <row r="6" spans="1:6" ht="15" thickBot="1" x14ac:dyDescent="0.25">
      <c r="A6" s="6"/>
      <c r="B6" s="6"/>
      <c r="C6" s="6"/>
      <c r="D6" s="143"/>
      <c r="E6" s="143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46055</v>
      </c>
      <c r="C8" s="69">
        <v>148</v>
      </c>
      <c r="D8" s="160" t="s">
        <v>109</v>
      </c>
      <c r="E8" s="161" t="s">
        <v>110</v>
      </c>
      <c r="F8" s="89">
        <v>509.64</v>
      </c>
    </row>
    <row r="9" spans="1:6" ht="14.25" x14ac:dyDescent="0.2">
      <c r="A9" s="72">
        <v>2</v>
      </c>
      <c r="B9" s="73">
        <v>46056</v>
      </c>
      <c r="C9" s="69">
        <v>150</v>
      </c>
      <c r="D9" s="103" t="s">
        <v>93</v>
      </c>
      <c r="E9" s="160" t="s">
        <v>111</v>
      </c>
      <c r="F9" s="89">
        <v>16940</v>
      </c>
    </row>
    <row r="10" spans="1:6" ht="14.25" x14ac:dyDescent="0.2">
      <c r="A10" s="72">
        <v>3</v>
      </c>
      <c r="B10" s="73">
        <v>46057</v>
      </c>
      <c r="C10" s="69">
        <v>156</v>
      </c>
      <c r="D10" s="145" t="s">
        <v>112</v>
      </c>
      <c r="E10" s="161" t="s">
        <v>113</v>
      </c>
      <c r="F10" s="153">
        <v>6500</v>
      </c>
    </row>
    <row r="11" spans="1:6" ht="14.25" x14ac:dyDescent="0.2">
      <c r="A11" s="72">
        <v>4</v>
      </c>
      <c r="B11" s="73">
        <v>46057</v>
      </c>
      <c r="C11" s="69">
        <v>155</v>
      </c>
      <c r="D11" s="145" t="s">
        <v>73</v>
      </c>
      <c r="E11" s="161" t="s">
        <v>114</v>
      </c>
      <c r="F11" s="89">
        <v>1452</v>
      </c>
    </row>
    <row r="12" spans="1:6" s="13" customFormat="1" ht="14.25" x14ac:dyDescent="0.2">
      <c r="A12" s="72">
        <v>5</v>
      </c>
      <c r="B12" s="73">
        <v>46058</v>
      </c>
      <c r="C12" s="74">
        <v>170</v>
      </c>
      <c r="D12" s="145" t="s">
        <v>115</v>
      </c>
      <c r="E12" s="161" t="s">
        <v>116</v>
      </c>
      <c r="F12" s="89">
        <v>1713.36</v>
      </c>
    </row>
    <row r="13" spans="1:6" ht="25.5" x14ac:dyDescent="0.2">
      <c r="A13" s="72">
        <v>6</v>
      </c>
      <c r="B13" s="73">
        <v>46058</v>
      </c>
      <c r="C13" s="74">
        <v>167</v>
      </c>
      <c r="D13" s="145" t="s">
        <v>92</v>
      </c>
      <c r="E13" s="161" t="s">
        <v>117</v>
      </c>
      <c r="F13" s="89">
        <v>21173.64</v>
      </c>
    </row>
    <row r="14" spans="1:6" ht="14.25" x14ac:dyDescent="0.2">
      <c r="A14" s="72">
        <v>7</v>
      </c>
      <c r="B14" s="73">
        <v>46059</v>
      </c>
      <c r="C14" s="74">
        <v>254</v>
      </c>
      <c r="D14" s="145" t="s">
        <v>91</v>
      </c>
      <c r="E14" s="161" t="s">
        <v>118</v>
      </c>
      <c r="F14" s="89">
        <v>44506.22</v>
      </c>
    </row>
    <row r="15" spans="1:6" ht="25.5" x14ac:dyDescent="0.2">
      <c r="A15" s="72">
        <v>8</v>
      </c>
      <c r="B15" s="73">
        <v>46063</v>
      </c>
      <c r="C15" s="74" t="s">
        <v>119</v>
      </c>
      <c r="D15" s="145" t="s">
        <v>72</v>
      </c>
      <c r="E15" s="161" t="s">
        <v>120</v>
      </c>
      <c r="F15" s="89">
        <v>-8470</v>
      </c>
    </row>
    <row r="16" spans="1:6" ht="25.5" x14ac:dyDescent="0.2">
      <c r="A16" s="72">
        <v>9</v>
      </c>
      <c r="B16" s="73">
        <v>46063</v>
      </c>
      <c r="C16" s="74">
        <v>268</v>
      </c>
      <c r="D16" s="145" t="s">
        <v>121</v>
      </c>
      <c r="E16" s="161" t="s">
        <v>122</v>
      </c>
      <c r="F16" s="89">
        <v>3954.6</v>
      </c>
    </row>
    <row r="17" spans="1:6" ht="14.25" x14ac:dyDescent="0.2">
      <c r="A17" s="72">
        <v>10</v>
      </c>
      <c r="B17" s="73">
        <v>46065</v>
      </c>
      <c r="C17" s="74">
        <v>286</v>
      </c>
      <c r="D17" s="147" t="s">
        <v>123</v>
      </c>
      <c r="E17" s="161" t="s">
        <v>124</v>
      </c>
      <c r="F17" s="89">
        <v>957.72</v>
      </c>
    </row>
    <row r="18" spans="1:6" ht="14.25" x14ac:dyDescent="0.2">
      <c r="A18" s="72">
        <v>11</v>
      </c>
      <c r="B18" s="73">
        <v>46072</v>
      </c>
      <c r="C18" s="74">
        <v>295</v>
      </c>
      <c r="D18" s="147" t="s">
        <v>125</v>
      </c>
      <c r="E18" s="161" t="s">
        <v>126</v>
      </c>
      <c r="F18" s="154">
        <v>24.99</v>
      </c>
    </row>
    <row r="19" spans="1:6" ht="25.5" x14ac:dyDescent="0.2">
      <c r="A19" s="72">
        <v>12</v>
      </c>
      <c r="B19" s="73">
        <v>46077</v>
      </c>
      <c r="C19" s="90">
        <v>305</v>
      </c>
      <c r="D19" s="145" t="s">
        <v>77</v>
      </c>
      <c r="E19" s="161" t="s">
        <v>127</v>
      </c>
      <c r="F19" s="154">
        <v>1719.41</v>
      </c>
    </row>
    <row r="20" spans="1:6" ht="14.25" x14ac:dyDescent="0.2">
      <c r="A20" s="72">
        <v>13</v>
      </c>
      <c r="B20" s="73">
        <v>46077</v>
      </c>
      <c r="C20" s="74">
        <v>306</v>
      </c>
      <c r="D20" s="145" t="s">
        <v>78</v>
      </c>
      <c r="E20" s="161" t="s">
        <v>128</v>
      </c>
      <c r="F20" s="154">
        <v>7467.35</v>
      </c>
    </row>
    <row r="21" spans="1:6" ht="14.25" x14ac:dyDescent="0.2">
      <c r="A21" s="72">
        <v>14</v>
      </c>
      <c r="B21" s="73">
        <v>46063</v>
      </c>
      <c r="C21" s="69">
        <v>270</v>
      </c>
      <c r="D21" s="145" t="s">
        <v>129</v>
      </c>
      <c r="E21" s="161" t="s">
        <v>130</v>
      </c>
      <c r="F21" s="89">
        <v>84.7</v>
      </c>
    </row>
    <row r="22" spans="1:6" ht="14.25" x14ac:dyDescent="0.2">
      <c r="A22" s="72">
        <v>15</v>
      </c>
      <c r="B22" s="73">
        <v>46063</v>
      </c>
      <c r="C22" s="69">
        <v>271</v>
      </c>
      <c r="D22" s="145" t="s">
        <v>129</v>
      </c>
      <c r="E22" s="161" t="s">
        <v>131</v>
      </c>
      <c r="F22" s="89">
        <v>2420</v>
      </c>
    </row>
    <row r="23" spans="1:6" ht="14.25" x14ac:dyDescent="0.2">
      <c r="A23" s="72">
        <v>16</v>
      </c>
      <c r="B23" s="73">
        <v>46055</v>
      </c>
      <c r="C23" s="69">
        <v>146</v>
      </c>
      <c r="D23" s="145" t="s">
        <v>74</v>
      </c>
      <c r="E23" s="161" t="s">
        <v>97</v>
      </c>
      <c r="F23" s="89">
        <v>6868.84</v>
      </c>
    </row>
    <row r="24" spans="1:6" ht="14.25" x14ac:dyDescent="0.2">
      <c r="A24" s="72">
        <v>17</v>
      </c>
      <c r="B24" s="73">
        <v>46055</v>
      </c>
      <c r="C24" s="69">
        <v>145</v>
      </c>
      <c r="D24" s="145" t="s">
        <v>74</v>
      </c>
      <c r="E24" s="161" t="s">
        <v>97</v>
      </c>
      <c r="F24" s="89">
        <v>5162.4799999999996</v>
      </c>
    </row>
    <row r="25" spans="1:6" ht="14.25" x14ac:dyDescent="0.2">
      <c r="A25" s="72">
        <v>18</v>
      </c>
      <c r="B25" s="73">
        <v>46072</v>
      </c>
      <c r="C25" s="69">
        <v>293</v>
      </c>
      <c r="D25" s="145" t="s">
        <v>74</v>
      </c>
      <c r="E25" s="161" t="s">
        <v>97</v>
      </c>
      <c r="F25" s="89">
        <v>1700.18</v>
      </c>
    </row>
    <row r="26" spans="1:6" ht="14.25" x14ac:dyDescent="0.2">
      <c r="A26" s="72">
        <v>19</v>
      </c>
      <c r="B26" s="73">
        <v>46077</v>
      </c>
      <c r="C26" s="69">
        <v>308</v>
      </c>
      <c r="D26" s="168" t="s">
        <v>74</v>
      </c>
      <c r="E26" s="145" t="s">
        <v>97</v>
      </c>
      <c r="F26" s="89">
        <v>5400.26</v>
      </c>
    </row>
    <row r="27" spans="1:6" ht="14.25" x14ac:dyDescent="0.2">
      <c r="A27" s="72">
        <v>20</v>
      </c>
      <c r="B27" s="73">
        <v>46077</v>
      </c>
      <c r="C27" s="69">
        <v>307</v>
      </c>
      <c r="D27" s="146" t="s">
        <v>74</v>
      </c>
      <c r="E27" s="161" t="s">
        <v>97</v>
      </c>
      <c r="F27" s="89">
        <v>3534.74</v>
      </c>
    </row>
    <row r="28" spans="1:6" ht="14.25" x14ac:dyDescent="0.2">
      <c r="A28" s="72">
        <v>21</v>
      </c>
      <c r="B28" s="73">
        <v>46058</v>
      </c>
      <c r="C28" s="69">
        <v>168</v>
      </c>
      <c r="D28" s="168" t="s">
        <v>73</v>
      </c>
      <c r="E28" s="146" t="s">
        <v>132</v>
      </c>
      <c r="F28" s="155">
        <v>8954</v>
      </c>
    </row>
    <row r="29" spans="1:6" ht="14.25" x14ac:dyDescent="0.2">
      <c r="A29" s="72">
        <v>22</v>
      </c>
      <c r="B29" s="73">
        <v>46058</v>
      </c>
      <c r="C29" s="69">
        <v>165</v>
      </c>
      <c r="D29" s="146" t="s">
        <v>98</v>
      </c>
      <c r="E29" s="161" t="s">
        <v>133</v>
      </c>
      <c r="F29" s="155">
        <v>23396.400000000001</v>
      </c>
    </row>
    <row r="30" spans="1:6" ht="14.25" x14ac:dyDescent="0.2">
      <c r="A30" s="72">
        <v>23</v>
      </c>
      <c r="B30" s="73">
        <v>46059</v>
      </c>
      <c r="C30" s="87">
        <v>260</v>
      </c>
      <c r="D30" s="145" t="s">
        <v>94</v>
      </c>
      <c r="E30" s="161" t="s">
        <v>95</v>
      </c>
      <c r="F30" s="155">
        <v>336.61</v>
      </c>
    </row>
    <row r="31" spans="1:6" ht="14.25" x14ac:dyDescent="0.2">
      <c r="A31" s="72">
        <v>24</v>
      </c>
      <c r="B31" s="73">
        <v>46059</v>
      </c>
      <c r="C31" s="69">
        <v>24</v>
      </c>
      <c r="D31" s="146" t="s">
        <v>72</v>
      </c>
      <c r="E31" s="161" t="s">
        <v>134</v>
      </c>
      <c r="F31" s="155">
        <v>-988.3</v>
      </c>
    </row>
    <row r="32" spans="1:6" ht="14.25" x14ac:dyDescent="0.2">
      <c r="A32" s="72">
        <v>25</v>
      </c>
      <c r="B32" s="73">
        <v>46072</v>
      </c>
      <c r="C32" s="59">
        <v>6</v>
      </c>
      <c r="D32" s="146" t="s">
        <v>72</v>
      </c>
      <c r="E32" s="161" t="s">
        <v>135</v>
      </c>
      <c r="F32" s="89">
        <v>1720</v>
      </c>
    </row>
    <row r="33" spans="1:6" ht="14.25" x14ac:dyDescent="0.2">
      <c r="A33" s="72">
        <v>26</v>
      </c>
      <c r="B33" s="73">
        <v>46076</v>
      </c>
      <c r="C33" s="59">
        <v>298</v>
      </c>
      <c r="D33" s="145" t="s">
        <v>94</v>
      </c>
      <c r="E33" s="161" t="s">
        <v>95</v>
      </c>
      <c r="F33" s="89">
        <v>308.10000000000002</v>
      </c>
    </row>
    <row r="34" spans="1:6" ht="14.25" x14ac:dyDescent="0.2">
      <c r="A34" s="72">
        <v>27</v>
      </c>
      <c r="B34" s="73">
        <v>46058</v>
      </c>
      <c r="C34" s="59">
        <v>164</v>
      </c>
      <c r="D34" s="145" t="s">
        <v>136</v>
      </c>
      <c r="E34" s="161" t="s">
        <v>137</v>
      </c>
      <c r="F34" s="89">
        <v>5533.14</v>
      </c>
    </row>
    <row r="35" spans="1:6" ht="14.25" x14ac:dyDescent="0.2">
      <c r="A35" s="72">
        <v>28</v>
      </c>
      <c r="B35" s="73">
        <v>46059</v>
      </c>
      <c r="C35" s="59">
        <v>256</v>
      </c>
      <c r="D35" s="145" t="s">
        <v>75</v>
      </c>
      <c r="E35" s="161" t="s">
        <v>138</v>
      </c>
      <c r="F35" s="89">
        <v>6708.66</v>
      </c>
    </row>
    <row r="36" spans="1:6" ht="14.25" x14ac:dyDescent="0.2">
      <c r="A36" s="72">
        <v>29</v>
      </c>
      <c r="B36" s="73">
        <v>46063</v>
      </c>
      <c r="C36" s="59">
        <v>273</v>
      </c>
      <c r="D36" s="145" t="s">
        <v>76</v>
      </c>
      <c r="E36" s="161" t="s">
        <v>139</v>
      </c>
      <c r="F36" s="89">
        <v>2085</v>
      </c>
    </row>
    <row r="37" spans="1:6" ht="14.25" x14ac:dyDescent="0.2">
      <c r="A37" s="72">
        <v>30</v>
      </c>
      <c r="B37" s="73">
        <v>46056</v>
      </c>
      <c r="C37" s="59">
        <v>153</v>
      </c>
      <c r="D37" s="145" t="s">
        <v>140</v>
      </c>
      <c r="E37" s="161" t="s">
        <v>141</v>
      </c>
      <c r="F37" s="89">
        <v>1449.08</v>
      </c>
    </row>
    <row r="38" spans="1:6" ht="14.25" x14ac:dyDescent="0.2">
      <c r="A38" s="72">
        <v>31</v>
      </c>
      <c r="B38" s="73">
        <v>46063</v>
      </c>
      <c r="C38" s="59">
        <v>272</v>
      </c>
      <c r="D38" s="145" t="s">
        <v>140</v>
      </c>
      <c r="E38" s="161" t="s">
        <v>142</v>
      </c>
      <c r="F38" s="89">
        <v>1327.75</v>
      </c>
    </row>
    <row r="39" spans="1:6" ht="14.25" x14ac:dyDescent="0.2">
      <c r="A39" s="72">
        <v>32</v>
      </c>
      <c r="B39" s="73">
        <v>46057</v>
      </c>
      <c r="C39" s="59">
        <v>152</v>
      </c>
      <c r="D39" s="146" t="s">
        <v>96</v>
      </c>
      <c r="E39" s="148" t="s">
        <v>143</v>
      </c>
      <c r="F39" s="89">
        <v>148.22999999999999</v>
      </c>
    </row>
    <row r="40" spans="1:6" ht="14.25" x14ac:dyDescent="0.2">
      <c r="A40" s="72">
        <v>33</v>
      </c>
      <c r="B40" s="73">
        <v>46059</v>
      </c>
      <c r="C40" s="59">
        <v>257</v>
      </c>
      <c r="D40" s="146" t="s">
        <v>96</v>
      </c>
      <c r="E40" s="148" t="s">
        <v>143</v>
      </c>
      <c r="F40" s="89">
        <v>7308.4</v>
      </c>
    </row>
    <row r="41" spans="1:6" ht="14.25" x14ac:dyDescent="0.2">
      <c r="A41" s="72">
        <v>34</v>
      </c>
      <c r="B41" s="73">
        <v>46059</v>
      </c>
      <c r="C41" s="59">
        <v>258</v>
      </c>
      <c r="D41" s="146" t="s">
        <v>96</v>
      </c>
      <c r="E41" s="148" t="s">
        <v>144</v>
      </c>
      <c r="F41" s="89">
        <v>1560.9</v>
      </c>
    </row>
    <row r="42" spans="1:6" ht="14.25" x14ac:dyDescent="0.2">
      <c r="A42" s="72">
        <v>35</v>
      </c>
      <c r="B42" s="73">
        <v>46065</v>
      </c>
      <c r="C42" s="87">
        <v>281</v>
      </c>
      <c r="D42" s="156" t="s">
        <v>96</v>
      </c>
      <c r="E42" s="148" t="s">
        <v>145</v>
      </c>
      <c r="F42" s="89">
        <v>671.55</v>
      </c>
    </row>
    <row r="43" spans="1:6" ht="14.25" x14ac:dyDescent="0.2">
      <c r="A43" s="72">
        <v>36</v>
      </c>
      <c r="B43" s="73">
        <v>46072</v>
      </c>
      <c r="C43" s="59">
        <v>292</v>
      </c>
      <c r="D43" s="147" t="s">
        <v>96</v>
      </c>
      <c r="E43" s="148" t="s">
        <v>146</v>
      </c>
      <c r="F43" s="89">
        <v>145.19999999999999</v>
      </c>
    </row>
    <row r="44" spans="1:6" s="13" customFormat="1" ht="25.5" x14ac:dyDescent="0.2">
      <c r="A44" s="72">
        <v>37</v>
      </c>
      <c r="B44" s="73">
        <v>46057</v>
      </c>
      <c r="C44" s="59">
        <v>159</v>
      </c>
      <c r="D44" s="147" t="s">
        <v>84</v>
      </c>
      <c r="E44" s="148" t="s">
        <v>147</v>
      </c>
      <c r="F44" s="89">
        <v>51789.33</v>
      </c>
    </row>
    <row r="45" spans="1:6" s="13" customFormat="1" ht="25.5" x14ac:dyDescent="0.2">
      <c r="A45" s="72">
        <v>38</v>
      </c>
      <c r="B45" s="73">
        <v>46063</v>
      </c>
      <c r="C45" s="59">
        <v>269</v>
      </c>
      <c r="D45" s="145" t="s">
        <v>121</v>
      </c>
      <c r="E45" s="148" t="s">
        <v>148</v>
      </c>
      <c r="F45" s="89">
        <v>1720.92</v>
      </c>
    </row>
    <row r="46" spans="1:6" s="13" customFormat="1" ht="14.25" x14ac:dyDescent="0.2">
      <c r="A46" s="72"/>
      <c r="B46" s="73">
        <v>46065</v>
      </c>
      <c r="C46" s="59">
        <v>285</v>
      </c>
      <c r="D46" s="145" t="s">
        <v>67</v>
      </c>
      <c r="E46" s="148" t="s">
        <v>149</v>
      </c>
      <c r="F46" s="89">
        <v>49417.61</v>
      </c>
    </row>
    <row r="47" spans="1:6" s="13" customFormat="1" ht="26.4" x14ac:dyDescent="0.25">
      <c r="A47" s="72"/>
      <c r="B47" s="73">
        <v>46056</v>
      </c>
      <c r="C47" s="59">
        <v>151</v>
      </c>
      <c r="D47" s="145" t="s">
        <v>150</v>
      </c>
      <c r="E47" s="148" t="s">
        <v>151</v>
      </c>
      <c r="F47" s="89">
        <v>119.02</v>
      </c>
    </row>
    <row r="48" spans="1:6" s="13" customFormat="1" x14ac:dyDescent="0.25">
      <c r="A48" s="72"/>
      <c r="B48" s="73">
        <v>46069</v>
      </c>
      <c r="C48" s="59">
        <v>289</v>
      </c>
      <c r="D48" s="145" t="s">
        <v>152</v>
      </c>
      <c r="E48" s="148" t="s">
        <v>153</v>
      </c>
      <c r="F48" s="89">
        <v>1354.57</v>
      </c>
    </row>
    <row r="49" spans="1:6" s="13" customFormat="1" x14ac:dyDescent="0.25">
      <c r="A49" s="72"/>
      <c r="B49" s="73">
        <v>46059</v>
      </c>
      <c r="C49" s="59">
        <v>166</v>
      </c>
      <c r="D49" s="145" t="s">
        <v>154</v>
      </c>
      <c r="E49" s="148" t="s">
        <v>155</v>
      </c>
      <c r="F49" s="89">
        <v>1677.56</v>
      </c>
    </row>
    <row r="50" spans="1:6" s="13" customFormat="1" x14ac:dyDescent="0.25">
      <c r="A50" s="72"/>
      <c r="B50" s="73">
        <v>46058</v>
      </c>
      <c r="C50" s="59">
        <v>154</v>
      </c>
      <c r="D50" s="145" t="s">
        <v>115</v>
      </c>
      <c r="E50" s="148" t="s">
        <v>156</v>
      </c>
      <c r="F50" s="89">
        <v>11470.8</v>
      </c>
    </row>
    <row r="51" spans="1:6" s="13" customFormat="1" x14ac:dyDescent="0.25">
      <c r="A51" s="72"/>
      <c r="B51" s="73">
        <v>46055</v>
      </c>
      <c r="C51" s="59">
        <v>147</v>
      </c>
      <c r="D51" s="145" t="s">
        <v>157</v>
      </c>
      <c r="E51" s="148" t="s">
        <v>68</v>
      </c>
      <c r="F51" s="89">
        <v>238.02</v>
      </c>
    </row>
    <row r="52" spans="1:6" s="13" customFormat="1" x14ac:dyDescent="0.25">
      <c r="A52" s="72"/>
      <c r="B52" s="73">
        <v>46057</v>
      </c>
      <c r="C52" s="59">
        <v>158</v>
      </c>
      <c r="D52" s="145" t="s">
        <v>69</v>
      </c>
      <c r="E52" s="148" t="s">
        <v>158</v>
      </c>
      <c r="F52" s="89">
        <v>1645.59</v>
      </c>
    </row>
    <row r="53" spans="1:6" s="13" customFormat="1" x14ac:dyDescent="0.25">
      <c r="A53" s="72"/>
      <c r="B53" s="73">
        <v>46057</v>
      </c>
      <c r="C53" s="59">
        <v>157</v>
      </c>
      <c r="D53" s="145" t="s">
        <v>69</v>
      </c>
      <c r="E53" s="148" t="s">
        <v>159</v>
      </c>
      <c r="F53" s="89">
        <v>2076.46</v>
      </c>
    </row>
    <row r="54" spans="1:6" s="13" customFormat="1" x14ac:dyDescent="0.25">
      <c r="A54" s="72"/>
      <c r="B54" s="73">
        <v>46059</v>
      </c>
      <c r="C54" s="59">
        <v>255</v>
      </c>
      <c r="D54" s="145" t="s">
        <v>69</v>
      </c>
      <c r="E54" s="148" t="s">
        <v>160</v>
      </c>
      <c r="F54" s="89">
        <v>102.84</v>
      </c>
    </row>
    <row r="55" spans="1:6" s="13" customFormat="1" x14ac:dyDescent="0.25">
      <c r="A55" s="72"/>
      <c r="B55" s="73">
        <v>46065</v>
      </c>
      <c r="C55" s="59">
        <v>283</v>
      </c>
      <c r="D55" s="145" t="s">
        <v>70</v>
      </c>
      <c r="E55" s="148" t="s">
        <v>161</v>
      </c>
      <c r="F55" s="89">
        <v>877.25</v>
      </c>
    </row>
    <row r="56" spans="1:6" s="13" customFormat="1" x14ac:dyDescent="0.25">
      <c r="A56" s="72"/>
      <c r="B56" s="73">
        <v>46069</v>
      </c>
      <c r="C56" s="59">
        <v>290</v>
      </c>
      <c r="D56" s="145" t="s">
        <v>69</v>
      </c>
      <c r="E56" s="148" t="s">
        <v>162</v>
      </c>
      <c r="F56" s="89">
        <v>352.3</v>
      </c>
    </row>
    <row r="57" spans="1:6" s="13" customFormat="1" x14ac:dyDescent="0.25">
      <c r="A57" s="72"/>
      <c r="B57" s="73">
        <v>46057</v>
      </c>
      <c r="C57" s="59">
        <v>149</v>
      </c>
      <c r="D57" s="145" t="s">
        <v>163</v>
      </c>
      <c r="E57" s="148" t="s">
        <v>164</v>
      </c>
      <c r="F57" s="89">
        <v>1571.85</v>
      </c>
    </row>
    <row r="58" spans="1:6" s="13" customFormat="1" x14ac:dyDescent="0.25">
      <c r="A58" s="72"/>
      <c r="B58" s="73">
        <v>46058</v>
      </c>
      <c r="C58" s="59">
        <v>169</v>
      </c>
      <c r="D58" s="145" t="s">
        <v>165</v>
      </c>
      <c r="E58" s="148" t="s">
        <v>166</v>
      </c>
      <c r="F58" s="89">
        <v>629200</v>
      </c>
    </row>
    <row r="59" spans="1:6" s="13" customFormat="1" x14ac:dyDescent="0.25">
      <c r="A59" s="72"/>
      <c r="B59" s="73">
        <v>46059</v>
      </c>
      <c r="C59" s="59">
        <v>259</v>
      </c>
      <c r="D59" s="145" t="s">
        <v>167</v>
      </c>
      <c r="E59" s="148" t="s">
        <v>168</v>
      </c>
      <c r="F59" s="89">
        <v>798.6</v>
      </c>
    </row>
    <row r="60" spans="1:6" s="13" customFormat="1" x14ac:dyDescent="0.25">
      <c r="A60" s="72"/>
      <c r="B60" s="73">
        <v>46065</v>
      </c>
      <c r="C60" s="59">
        <v>282</v>
      </c>
      <c r="D60" s="145" t="s">
        <v>169</v>
      </c>
      <c r="E60" s="148" t="s">
        <v>170</v>
      </c>
      <c r="F60" s="89">
        <v>4064.88</v>
      </c>
    </row>
    <row r="61" spans="1:6" s="13" customFormat="1" x14ac:dyDescent="0.25">
      <c r="A61" s="72"/>
      <c r="B61" s="73">
        <v>46065</v>
      </c>
      <c r="C61" s="59">
        <v>284</v>
      </c>
      <c r="D61" s="145" t="s">
        <v>125</v>
      </c>
      <c r="E61" s="148" t="s">
        <v>171</v>
      </c>
      <c r="F61" s="89">
        <v>111.93</v>
      </c>
    </row>
    <row r="62" spans="1:6" s="13" customFormat="1" x14ac:dyDescent="0.25">
      <c r="A62" s="72"/>
      <c r="B62" s="73">
        <v>46069</v>
      </c>
      <c r="C62" s="59">
        <v>287</v>
      </c>
      <c r="D62" s="145" t="s">
        <v>71</v>
      </c>
      <c r="E62" s="148" t="s">
        <v>172</v>
      </c>
      <c r="F62" s="89">
        <v>9680</v>
      </c>
    </row>
    <row r="63" spans="1:6" s="13" customFormat="1" x14ac:dyDescent="0.25">
      <c r="A63" s="169"/>
      <c r="B63" s="73">
        <v>46069</v>
      </c>
      <c r="C63" s="59">
        <v>288</v>
      </c>
      <c r="D63" s="88" t="s">
        <v>174</v>
      </c>
      <c r="E63" s="145" t="s">
        <v>173</v>
      </c>
      <c r="F63" s="89">
        <v>1210</v>
      </c>
    </row>
    <row r="64" spans="1:6" s="13" customFormat="1" x14ac:dyDescent="0.25">
      <c r="A64" s="72"/>
      <c r="B64" s="73">
        <v>46072</v>
      </c>
      <c r="C64" s="59">
        <v>294</v>
      </c>
      <c r="D64" s="146" t="s">
        <v>175</v>
      </c>
      <c r="E64" s="148" t="s">
        <v>176</v>
      </c>
      <c r="F64" s="89">
        <v>5082</v>
      </c>
    </row>
    <row r="65" spans="1:6" s="13" customFormat="1" x14ac:dyDescent="0.25">
      <c r="A65" s="72"/>
      <c r="B65" s="73">
        <v>46080</v>
      </c>
      <c r="C65" s="59">
        <v>313</v>
      </c>
      <c r="D65" s="145" t="s">
        <v>167</v>
      </c>
      <c r="E65" s="148" t="s">
        <v>177</v>
      </c>
      <c r="F65" s="89">
        <v>798.6</v>
      </c>
    </row>
    <row r="66" spans="1:6" s="13" customFormat="1" x14ac:dyDescent="0.25">
      <c r="A66" s="72"/>
      <c r="B66" s="73"/>
      <c r="C66" s="59"/>
      <c r="D66" s="145"/>
      <c r="E66" s="148" t="s">
        <v>178</v>
      </c>
      <c r="F66" s="89">
        <v>3311.73</v>
      </c>
    </row>
    <row r="67" spans="1:6" s="13" customFormat="1" x14ac:dyDescent="0.25">
      <c r="A67" s="171"/>
      <c r="B67" s="172"/>
      <c r="C67" s="173"/>
      <c r="D67" s="174"/>
      <c r="E67" s="175" t="s">
        <v>179</v>
      </c>
      <c r="F67" s="170">
        <v>1871.44</v>
      </c>
    </row>
    <row r="68" spans="1:6" s="13" customFormat="1" ht="14.4" thickBot="1" x14ac:dyDescent="0.3">
      <c r="A68" s="177"/>
      <c r="B68" s="178"/>
      <c r="C68" s="179"/>
      <c r="D68" s="180"/>
      <c r="E68" s="181"/>
      <c r="F68" s="182"/>
    </row>
    <row r="69" spans="1:6" s="13" customFormat="1" ht="14.4" thickBot="1" x14ac:dyDescent="0.3">
      <c r="A69" s="184" t="s">
        <v>101</v>
      </c>
      <c r="B69" s="185"/>
      <c r="C69" s="185"/>
      <c r="D69" s="185"/>
      <c r="E69" s="186"/>
      <c r="F69" s="176">
        <f>SUM(F8:F67)</f>
        <v>964828.15</v>
      </c>
    </row>
    <row r="70" spans="1:6" s="13" customFormat="1" x14ac:dyDescent="0.25">
      <c r="A70" s="10"/>
      <c r="B70" s="10"/>
      <c r="C70" s="10"/>
      <c r="D70" s="144"/>
      <c r="E70" s="144"/>
      <c r="F70" s="10"/>
    </row>
  </sheetData>
  <sheetProtection password="CC71" sheet="1" objects="1" scenarios="1"/>
  <mergeCells count="2">
    <mergeCell ref="A5:C5"/>
    <mergeCell ref="A69:E69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20" sqref="A20:C20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3" customWidth="1"/>
    <col min="4" max="4" width="33.6640625" style="103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49"/>
      <c r="D1" s="143"/>
      <c r="E1" s="6"/>
    </row>
    <row r="3" spans="1:5" ht="12.75" x14ac:dyDescent="0.2">
      <c r="A3" s="1" t="s">
        <v>18</v>
      </c>
      <c r="D3" s="143"/>
      <c r="E3" s="6"/>
    </row>
    <row r="4" spans="1:5" ht="12.75" x14ac:dyDescent="0.2">
      <c r="A4" s="6"/>
      <c r="B4" s="1"/>
      <c r="C4" s="149"/>
      <c r="D4" s="143"/>
      <c r="E4" s="6"/>
    </row>
    <row r="5" spans="1:5" ht="12.75" x14ac:dyDescent="0.2">
      <c r="A5" s="4" t="s">
        <v>5</v>
      </c>
      <c r="B5" s="1" t="s">
        <v>99</v>
      </c>
      <c r="C5" s="149"/>
      <c r="D5" s="143"/>
      <c r="E5" s="6"/>
    </row>
    <row r="6" spans="1:5" ht="13.5" thickBot="1" x14ac:dyDescent="0.25">
      <c r="A6" s="6"/>
      <c r="B6" s="6"/>
      <c r="C6" s="143"/>
      <c r="D6" s="143"/>
      <c r="E6" s="6"/>
    </row>
    <row r="7" spans="1:5" x14ac:dyDescent="0.25">
      <c r="A7" s="33" t="s">
        <v>19</v>
      </c>
      <c r="B7" s="34" t="s">
        <v>20</v>
      </c>
      <c r="C7" s="150" t="s">
        <v>22</v>
      </c>
      <c r="D7" s="150" t="s">
        <v>21</v>
      </c>
      <c r="E7" s="3" t="s">
        <v>16</v>
      </c>
    </row>
    <row r="8" spans="1:5" ht="12.75" x14ac:dyDescent="0.2">
      <c r="A8" s="67"/>
      <c r="B8" s="65"/>
      <c r="C8" s="94"/>
      <c r="D8" s="94"/>
      <c r="E8" s="62"/>
    </row>
    <row r="9" spans="1:5" ht="12.75" x14ac:dyDescent="0.2">
      <c r="A9" s="67"/>
      <c r="B9" s="66"/>
      <c r="C9" s="94"/>
      <c r="D9" s="95"/>
      <c r="E9" s="64"/>
    </row>
    <row r="10" spans="1:5" ht="12.75" x14ac:dyDescent="0.2">
      <c r="A10" s="85"/>
      <c r="B10" s="66"/>
      <c r="C10" s="94"/>
      <c r="D10" s="95"/>
      <c r="E10" s="64"/>
    </row>
    <row r="11" spans="1:5" ht="12.75" x14ac:dyDescent="0.2">
      <c r="A11" s="85"/>
      <c r="B11" s="66"/>
      <c r="C11" s="147"/>
      <c r="D11" s="95"/>
      <c r="E11" s="64"/>
    </row>
    <row r="12" spans="1:5" ht="12.75" x14ac:dyDescent="0.2">
      <c r="A12" s="85"/>
      <c r="B12" s="66"/>
      <c r="C12" s="147"/>
      <c r="D12" s="95"/>
      <c r="E12" s="64"/>
    </row>
    <row r="13" spans="1:5" ht="12.75" x14ac:dyDescent="0.2">
      <c r="A13" s="85"/>
      <c r="B13" s="66"/>
      <c r="C13" s="147"/>
      <c r="D13" s="95"/>
      <c r="E13" s="64"/>
    </row>
    <row r="14" spans="1:5" ht="12.75" x14ac:dyDescent="0.2">
      <c r="A14" s="85"/>
      <c r="B14" s="66"/>
      <c r="C14" s="95"/>
      <c r="D14" s="95"/>
      <c r="E14" s="64"/>
    </row>
    <row r="15" spans="1:5" ht="12.75" x14ac:dyDescent="0.2">
      <c r="A15" s="85"/>
      <c r="B15" s="66"/>
      <c r="C15" s="95"/>
      <c r="D15" s="95"/>
      <c r="E15" s="86"/>
    </row>
    <row r="16" spans="1:5" ht="12.75" x14ac:dyDescent="0.2">
      <c r="A16" s="85"/>
      <c r="B16" s="66"/>
      <c r="C16" s="95"/>
      <c r="D16" s="95"/>
      <c r="E16" s="64"/>
    </row>
    <row r="17" spans="1:5" ht="12.75" x14ac:dyDescent="0.2">
      <c r="A17" s="85"/>
      <c r="B17" s="66"/>
      <c r="C17" s="95"/>
      <c r="D17" s="95"/>
      <c r="E17" s="64"/>
    </row>
    <row r="18" spans="1:5" ht="12.75" x14ac:dyDescent="0.2">
      <c r="A18" s="68"/>
      <c r="B18" s="66"/>
      <c r="C18" s="95"/>
      <c r="D18" s="95"/>
      <c r="E18" s="64"/>
    </row>
    <row r="19" spans="1:5" ht="12.75" x14ac:dyDescent="0.2">
      <c r="A19" s="68"/>
      <c r="B19" s="66"/>
      <c r="C19" s="95"/>
      <c r="D19" s="95"/>
      <c r="E19" s="64"/>
    </row>
    <row r="20" spans="1:5" ht="13.5" thickBot="1" x14ac:dyDescent="0.25">
      <c r="A20" s="187" t="s">
        <v>102</v>
      </c>
      <c r="B20" s="188"/>
      <c r="C20" s="188"/>
      <c r="D20" s="151"/>
      <c r="E20" s="61">
        <f>SUM(E8:E19)</f>
        <v>0</v>
      </c>
    </row>
    <row r="25" spans="1:5" ht="12.75" x14ac:dyDescent="0.2">
      <c r="C25" s="103" t="s">
        <v>54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D20" sqref="D20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64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83" t="s">
        <v>100</v>
      </c>
      <c r="B5" s="183"/>
      <c r="C5" s="183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61</v>
      </c>
      <c r="B9" s="44"/>
      <c r="C9" s="44"/>
      <c r="D9" s="45">
        <v>106135.51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62</v>
      </c>
      <c r="B10" s="70" t="s">
        <v>103</v>
      </c>
      <c r="C10" s="71">
        <v>9</v>
      </c>
      <c r="D10" s="167">
        <v>9508</v>
      </c>
      <c r="E10" s="88"/>
      <c r="F10" s="88" t="s">
        <v>86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103</v>
      </c>
      <c r="C11" s="71">
        <v>9</v>
      </c>
      <c r="D11" s="167">
        <v>4989</v>
      </c>
      <c r="E11" s="88"/>
      <c r="F11" s="88" t="s">
        <v>105</v>
      </c>
    </row>
    <row r="12" spans="1:15" ht="14.25" x14ac:dyDescent="0.2">
      <c r="A12" s="43" t="s">
        <v>23</v>
      </c>
      <c r="B12" s="70" t="s">
        <v>103</v>
      </c>
      <c r="C12" s="71">
        <v>9</v>
      </c>
      <c r="D12" s="93">
        <v>12085</v>
      </c>
      <c r="E12" s="46"/>
      <c r="F12" s="88" t="s">
        <v>66</v>
      </c>
    </row>
    <row r="13" spans="1:15" ht="14.25" x14ac:dyDescent="0.2">
      <c r="A13" s="43" t="s">
        <v>23</v>
      </c>
      <c r="B13" s="70" t="s">
        <v>103</v>
      </c>
      <c r="C13" s="71">
        <v>9</v>
      </c>
      <c r="D13" s="93">
        <v>2842.05</v>
      </c>
      <c r="E13" s="46"/>
      <c r="F13" s="88" t="s">
        <v>106</v>
      </c>
    </row>
    <row r="14" spans="1:15" ht="14.25" x14ac:dyDescent="0.2">
      <c r="A14" s="43" t="s">
        <v>23</v>
      </c>
      <c r="B14" s="70" t="s">
        <v>103</v>
      </c>
      <c r="C14" s="71">
        <v>9</v>
      </c>
      <c r="D14" s="93">
        <v>9508</v>
      </c>
      <c r="E14" s="46"/>
      <c r="F14" s="88" t="s">
        <v>107</v>
      </c>
    </row>
    <row r="15" spans="1:15" ht="14.25" x14ac:dyDescent="0.2">
      <c r="A15" s="43" t="s">
        <v>23</v>
      </c>
      <c r="B15" s="70" t="s">
        <v>103</v>
      </c>
      <c r="C15" s="71">
        <v>9</v>
      </c>
      <c r="D15" s="93">
        <v>13792</v>
      </c>
      <c r="E15" s="46"/>
      <c r="F15" s="88" t="s">
        <v>87</v>
      </c>
    </row>
    <row r="16" spans="1:15" ht="14.25" x14ac:dyDescent="0.2">
      <c r="A16" s="43" t="s">
        <v>23</v>
      </c>
      <c r="B16" s="70" t="s">
        <v>103</v>
      </c>
      <c r="C16" s="71">
        <v>9</v>
      </c>
      <c r="D16" s="93">
        <v>4989</v>
      </c>
      <c r="E16" s="46"/>
      <c r="F16" s="88" t="s">
        <v>108</v>
      </c>
    </row>
    <row r="17" spans="1:6" ht="14.25" x14ac:dyDescent="0.2">
      <c r="A17" s="43"/>
      <c r="B17" s="70" t="s">
        <v>103</v>
      </c>
      <c r="C17" s="71">
        <v>9</v>
      </c>
      <c r="D17" s="93">
        <v>9508</v>
      </c>
      <c r="E17" s="46"/>
      <c r="F17" s="88" t="s">
        <v>89</v>
      </c>
    </row>
    <row r="18" spans="1:6" ht="14.25" x14ac:dyDescent="0.2">
      <c r="A18" s="43"/>
      <c r="B18" s="70" t="s">
        <v>103</v>
      </c>
      <c r="C18" s="71">
        <v>9</v>
      </c>
      <c r="D18" s="111">
        <v>9508</v>
      </c>
      <c r="E18" s="46"/>
      <c r="F18" s="88" t="s">
        <v>88</v>
      </c>
    </row>
    <row r="19" spans="1:6" ht="14.25" x14ac:dyDescent="0.2">
      <c r="A19" s="43"/>
      <c r="B19" s="70" t="s">
        <v>103</v>
      </c>
      <c r="C19" s="71">
        <v>9</v>
      </c>
      <c r="D19" s="111">
        <v>8213</v>
      </c>
      <c r="E19" s="46"/>
      <c r="F19" s="88" t="s">
        <v>30</v>
      </c>
    </row>
    <row r="20" spans="1:6" ht="14.25" x14ac:dyDescent="0.2">
      <c r="A20" s="43"/>
      <c r="B20" s="70" t="s">
        <v>103</v>
      </c>
      <c r="C20" s="71">
        <v>9</v>
      </c>
      <c r="D20" s="111">
        <v>44212</v>
      </c>
      <c r="E20" s="46"/>
      <c r="F20" s="88" t="s">
        <v>31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63</v>
      </c>
      <c r="B24" s="44"/>
      <c r="C24" s="44"/>
      <c r="D24" s="45">
        <f>SUM(D10:D22)</f>
        <v>129154.05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235289.56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27" sqref="D27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50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99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164"/>
    </row>
    <row r="9" spans="1:5" ht="15" x14ac:dyDescent="0.25">
      <c r="A9" s="80"/>
      <c r="B9" s="81"/>
      <c r="C9" s="32"/>
      <c r="D9" s="32"/>
      <c r="E9" s="82"/>
    </row>
    <row r="10" spans="1:5" ht="15" x14ac:dyDescent="0.25">
      <c r="A10" s="80"/>
      <c r="B10" s="81"/>
      <c r="C10" s="81"/>
      <c r="D10" s="81"/>
      <c r="E10" s="83"/>
    </row>
    <row r="11" spans="1:5" ht="15" x14ac:dyDescent="0.25">
      <c r="A11" s="80"/>
      <c r="B11" s="81"/>
      <c r="C11" s="81"/>
      <c r="D11" s="81"/>
      <c r="E11" s="83"/>
    </row>
    <row r="12" spans="1:5" ht="15" x14ac:dyDescent="0.25">
      <c r="A12" s="80"/>
      <c r="B12" s="81"/>
      <c r="C12" s="81"/>
      <c r="D12" s="81"/>
      <c r="E12" s="83"/>
    </row>
    <row r="13" spans="1:5" ht="15" x14ac:dyDescent="0.25">
      <c r="A13" s="80"/>
      <c r="B13" s="81"/>
      <c r="C13" s="81"/>
      <c r="D13" s="81"/>
      <c r="E13" s="84"/>
    </row>
    <row r="14" spans="1:5" ht="15" x14ac:dyDescent="0.25">
      <c r="A14" s="77"/>
      <c r="B14" s="78"/>
      <c r="C14" s="78"/>
      <c r="D14" s="78"/>
      <c r="E14" s="79"/>
    </row>
    <row r="16" spans="1:5" ht="15.75" thickBot="1" x14ac:dyDescent="0.3">
      <c r="A16" s="187" t="s">
        <v>102</v>
      </c>
      <c r="B16" s="188"/>
      <c r="C16" s="188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2026-01-30T09:39:05Z</cp:lastPrinted>
  <dcterms:created xsi:type="dcterms:W3CDTF">2017-08-28T11:49:35Z</dcterms:created>
  <dcterms:modified xsi:type="dcterms:W3CDTF">2026-03-16T10:25:16Z</dcterms:modified>
</cp:coreProperties>
</file>