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5" l="1"/>
  <c r="E71" i="5" s="1"/>
  <c r="D149" i="5"/>
  <c r="D159" i="5"/>
  <c r="D193" i="5" l="1"/>
  <c r="E194" i="5"/>
  <c r="E20" i="4" l="1"/>
  <c r="D170" i="5"/>
  <c r="D180" i="5" l="1"/>
  <c r="E180" i="5" s="1"/>
  <c r="F164" i="2" l="1"/>
  <c r="D200" i="5" l="1"/>
  <c r="D24" i="7"/>
  <c r="E25" i="7" s="1"/>
  <c r="E11" i="6"/>
  <c r="D109" i="5"/>
  <c r="E201" i="5" l="1"/>
  <c r="D1048568" i="5"/>
  <c r="E110" i="5"/>
  <c r="E16" i="8" l="1"/>
  <c r="D186" i="5" l="1"/>
  <c r="E187" i="5" l="1"/>
  <c r="E171" i="5" l="1"/>
  <c r="E160" i="5"/>
  <c r="E150" i="5"/>
  <c r="E204" i="5" l="1"/>
</calcChain>
</file>

<file path=xl/sharedStrings.xml><?xml version="1.0" encoding="utf-8"?>
<sst xmlns="http://schemas.openxmlformats.org/spreadsheetml/2006/main" count="939" uniqueCount="212">
  <si>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</si>
  <si>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</si>
  <si>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</si>
  <si>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</si>
  <si>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</si>
  <si>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</si>
  <si>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</si>
  <si>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</si>
  <si>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</si>
  <si>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</si>
  <si>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</si>
  <si>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</si>
  <si>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</si>
  <si>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</si>
  <si>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</si>
  <si>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</si>
  <si>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</si>
  <si>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</si>
  <si>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</si>
  <si>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</si>
  <si>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</si>
  <si>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</si>
  <si>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</si>
  <si>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</si>
  <si>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</si>
  <si>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</si>
  <si>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</si>
  <si>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</si>
  <si>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</si>
  <si>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</si>
  <si>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</si>
  <si>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</si>
  <si>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</si>
  <si>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</si>
  <si>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</si>
  <si>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</si>
  <si>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</si>
  <si>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</si>
  <si>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</si>
  <si>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</si>
  <si>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</si>
  <si>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</si>
  <si>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</si>
  <si>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</si>
  <si>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</si>
  <si>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</si>
  <si>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</si>
  <si>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</si>
  <si>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</si>
  <si>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</si>
  <si>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</si>
  <si>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</si>
  <si>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</si>
  <si>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</si>
  <si>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</si>
  <si>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</si>
  <si>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</si>
  <si>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</si>
  <si>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</si>
  <si>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</si>
  <si>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</si>
  <si>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N.L.</t>
  </si>
  <si>
    <t>PENSIE PRIVATA G.M.</t>
  </si>
  <si>
    <t>PENSIE PRIVATA G.S.</t>
  </si>
  <si>
    <t>PENSIE PRIVATA N.A.</t>
  </si>
  <si>
    <t>PENSIE PRIVATA S.F.</t>
  </si>
  <si>
    <t>PENSIE PRIVATA V.E.</t>
  </si>
  <si>
    <t>Subtotal 56.48.02</t>
  </si>
  <si>
    <t>56.48.02</t>
  </si>
  <si>
    <t>Total 56.48.02</t>
  </si>
  <si>
    <t xml:space="preserve">CAP 56 48 02 "PROIECTE FINANTATE DIN FONDUL EUROPEAN DE DEZVOLTARE REGIONALA" </t>
  </si>
  <si>
    <t>PENSIE ALIMENTARA DE LA P.C.</t>
  </si>
  <si>
    <t>ALIMENTARE CONT CARD SALARIU RAIFFEISEN</t>
  </si>
  <si>
    <t>OSIM</t>
  </si>
  <si>
    <t>DEPUNERE NUMERAR-REINTREGIRE CONT</t>
  </si>
  <si>
    <t>DNS BIROTICA SRL</t>
  </si>
  <si>
    <t>PPC ENERGIE MUNTENIA SA</t>
  </si>
  <si>
    <t>ENGIE ROMANIA SA</t>
  </si>
  <si>
    <t>APA NOVA BUCURESTI SA</t>
  </si>
  <si>
    <t>VODAFONE ROMANIA SA</t>
  </si>
  <si>
    <t>DIGI ROMANIA SA</t>
  </si>
  <si>
    <t>DIGITRONIX TECHNOLOGY SRL</t>
  </si>
  <si>
    <t>ROMSERVICE TELECOMUNICATII SRL</t>
  </si>
  <si>
    <t>CRISTALSOFT SRL</t>
  </si>
  <si>
    <t>MIDA SOFT BUSINESS SRL</t>
  </si>
  <si>
    <t>TREI D PLUS SRL</t>
  </si>
  <si>
    <t>CUMPANA 1993 SRL</t>
  </si>
  <si>
    <t>ASCENSORUL SA</t>
  </si>
  <si>
    <t>FAIR UNIVERS FLOW SRL</t>
  </si>
  <si>
    <t>VIPER ALARMS SRL</t>
  </si>
  <si>
    <t>OPTIM CONCEPT DESIGN SRL</t>
  </si>
  <si>
    <t>ROBOSTO LOGISTIK SRL</t>
  </si>
  <si>
    <t>01-30 IUNIE</t>
  </si>
  <si>
    <t>iunie</t>
  </si>
  <si>
    <t>PENSIE PRIVATA V.I.</t>
  </si>
  <si>
    <t>REGLARE ART.BUG</t>
  </si>
  <si>
    <t>AVANS CO S.R.</t>
  </si>
  <si>
    <t>NOTA CAB - REGLARE COD DE ANGAJAMENT</t>
  </si>
  <si>
    <t>varsaminte ptr.pers. Cu handicap neincadrate 2025</t>
  </si>
  <si>
    <t>NOTA CAB-REGLARE ARTICOLE BUGETARE</t>
  </si>
  <si>
    <t>ACCENT SERVICES ZONE SRL</t>
  </si>
  <si>
    <t>DEBRIEFING SECURITY TEAM SRL</t>
  </si>
  <si>
    <t>ADMINPEDIA SRL</t>
  </si>
  <si>
    <t>WECO TMC SRL</t>
  </si>
  <si>
    <t>OLIMPIC INTERNAT.TURISM SRL</t>
  </si>
  <si>
    <t>C.M.UNIREA SRL</t>
  </si>
  <si>
    <t>ARCHIVIT SRL</t>
  </si>
  <si>
    <t>SQUARE PARKING SRL</t>
  </si>
  <si>
    <t>BCR SA</t>
  </si>
  <si>
    <t>iulie</t>
  </si>
  <si>
    <t>POPRIRE C.A.</t>
  </si>
  <si>
    <t>POPRIRE MARGHESCU M.</t>
  </si>
  <si>
    <t>AVANS CO P.O.</t>
  </si>
  <si>
    <t>AVANS CO S.C.</t>
  </si>
  <si>
    <t>depunere numerar-reintregire cont</t>
  </si>
  <si>
    <t>perioada: 01-31 IULIE</t>
  </si>
  <si>
    <t>PLICURI B4 ALBE</t>
  </si>
  <si>
    <t>CONSUM ENERG.EL. MAI 2025</t>
  </si>
  <si>
    <t>CONSUM GAZE IUNIE 2025</t>
  </si>
  <si>
    <t>CONSUM ENERG.EL. IUNIE 2025</t>
  </si>
  <si>
    <t>DIR.GEN.DE SALUBRIT.SECT.3</t>
  </si>
  <si>
    <t>COL.SI TR.DES.MUNICIP.MAI 2025</t>
  </si>
  <si>
    <t>CVAL.SERV.APA IUNIE 2025</t>
  </si>
  <si>
    <t>COL.SI TR.DES.MUNICIP.IUNIE 2025</t>
  </si>
  <si>
    <t>OMV PETROM ROMANIA SA</t>
  </si>
  <si>
    <t>CVAL. BONURI VALORICE CARBURANT</t>
  </si>
  <si>
    <t>DHL INTERNATIONAL ROMANIA SA</t>
  </si>
  <si>
    <t>SERV.CURIERAT RAPID</t>
  </si>
  <si>
    <t>ALIMENTARE MASINA DE FRANCAT</t>
  </si>
  <si>
    <t>C.N. POSTA ROMANA</t>
  </si>
  <si>
    <t>ABONAM.INTERNET IULIE 2025</t>
  </si>
  <si>
    <t>SERV. WIFI IUNIE 2025</t>
  </si>
  <si>
    <t>SERV.TELEF.FIXA IUNIE 2025</t>
  </si>
  <si>
    <t>SERV.TELEF.MOBILA IUNIE 2025</t>
  </si>
  <si>
    <t>ABONAM.TV IUNIE 2025</t>
  </si>
  <si>
    <t>CVAL. EXPEDIERI EXPRES</t>
  </si>
  <si>
    <t>CARTUSE TONER DRUM UNIT</t>
  </si>
  <si>
    <t>RA RASIROM</t>
  </si>
  <si>
    <t>MENT.SIST.COMPLEX DE SECURIT. IUNIE 2025</t>
  </si>
  <si>
    <t>PREST.SERV.MENT.ECHIP.IUNIE 2025</t>
  </si>
  <si>
    <t>SERV.INTRET.SIST.SEC. IUNIE 2025</t>
  </si>
  <si>
    <t>CARTUSE TONER IMPRIMANTE</t>
  </si>
  <si>
    <t>ACHIZ.CARTUSE TONER</t>
  </si>
  <si>
    <t>SERV.ADM.SI SUP.TEHNIC IUNIE 2025</t>
  </si>
  <si>
    <t>HOLISUN SRL</t>
  </si>
  <si>
    <t>SERV.DEZV. SOFTWARE</t>
  </si>
  <si>
    <t>SERV.MENT.SOFT CONTAB. IULIE 2025</t>
  </si>
  <si>
    <t>CTCE PIATRA NEAMT SA</t>
  </si>
  <si>
    <t>ACTUALIZ.LEGIS IULIE 2025</t>
  </si>
  <si>
    <t>CVAL. CARTUSE TONERE</t>
  </si>
  <si>
    <t>MENT.SIST.COMPLEX DE SECURIT. IULIE 2025</t>
  </si>
  <si>
    <t>PFA MIU ALEXANDRU DOREL</t>
  </si>
  <si>
    <t>MENT.SIST.EL. IUNIE 2025</t>
  </si>
  <si>
    <t>PREST.SERV.DDD IUNIE 2025</t>
  </si>
  <si>
    <t>PREST.SERV.PAZA IUNIE 2025</t>
  </si>
  <si>
    <t>SERV.CURATENIE IUNIE 2025</t>
  </si>
  <si>
    <t>SUPRAVEGHERE RSVTI IUNIE 2025</t>
  </si>
  <si>
    <t>POPCRET SRL</t>
  </si>
  <si>
    <t>INTR.MASINA DE BROSAT BOWAY SI GHILOTINA</t>
  </si>
  <si>
    <t>SERV.SPALATORIE AUTO IUNIE 2025</t>
  </si>
  <si>
    <t>PACHET BIDOANE APA 19L IULIE 2025</t>
  </si>
  <si>
    <t>MIN.AF.EXT</t>
  </si>
  <si>
    <t>TAXA PASAP.SERV.</t>
  </si>
  <si>
    <t>FREON ECOLOGIC</t>
  </si>
  <si>
    <t>INTRETINERE ASCENSOARE IULIE 2025</t>
  </si>
  <si>
    <t>PREST.SERV.DDD IULIE 2025</t>
  </si>
  <si>
    <t>CANTON DISTRIBUTION SRL</t>
  </si>
  <si>
    <t>ACHIZ.TELECOMENZI A/C</t>
  </si>
  <si>
    <t>MENT.CLIMATIZ.IULIE 2025</t>
  </si>
  <si>
    <t>DEDEMAN SRL</t>
  </si>
  <si>
    <t>MANERE CILINDRE BROASTE</t>
  </si>
  <si>
    <t>GERMAN TOP TRADING SRL</t>
  </si>
  <si>
    <t>ITP AUTO VW</t>
  </si>
  <si>
    <t>CNCCIRRP</t>
  </si>
  <si>
    <t>ELIB.TALON VIZE ANUALE ENACHESCU L.</t>
  </si>
  <si>
    <t>IMPEX ALLSOLUTIONS SRL</t>
  </si>
  <si>
    <t>POP-UP 2M</t>
  </si>
  <si>
    <t>FUND.CENTRUL DE FORM.APSAP</t>
  </si>
  <si>
    <t>SERV.CAZARE CURSURI PREG.PROF</t>
  </si>
  <si>
    <t>BILETE AVION</t>
  </si>
  <si>
    <t>ASIG.MEDICALA</t>
  </si>
  <si>
    <t>WNC PROFESSIONAL TRAINING SRL</t>
  </si>
  <si>
    <t>PREST.SERV.REEV.RISC SEC.FIZICA</t>
  </si>
  <si>
    <t>APSAP TRAINING CENTER SRL</t>
  </si>
  <si>
    <t>TAXA CURSURI PREG.PROF.</t>
  </si>
  <si>
    <t>PART.STAGIU FOCHIST E.L.</t>
  </si>
  <si>
    <t>INTERMED GRUP DISTRIBUTION SRL</t>
  </si>
  <si>
    <t>PRODUSE PROTECTIA MUNCII</t>
  </si>
  <si>
    <t>SERV.SSM SU IUNIE 2025</t>
  </si>
  <si>
    <t>SERV.MED., MED.MUNCII IUNIE 2025</t>
  </si>
  <si>
    <t>VLAD NICOLETA NUTI</t>
  </si>
  <si>
    <t>MODREANU LUIZA</t>
  </si>
  <si>
    <t>DECONT DISPOZITIV CORECTIE OCHELARI</t>
  </si>
  <si>
    <t>POTOROACA CRISTIAN</t>
  </si>
  <si>
    <t>GEORGESCU SIMONA</t>
  </si>
  <si>
    <t>MARKETING CONCEPT SRL</t>
  </si>
  <si>
    <t>PRODUSE PROTOCOL</t>
  </si>
  <si>
    <t>PRODUSE PROTOCOL - PACH.APA</t>
  </si>
  <si>
    <t>CONTINUARE STOCARE ARHIVA IUNIE 2025</t>
  </si>
  <si>
    <t>ABONAM.PARCARE IULIE 2025</t>
  </si>
  <si>
    <t>COMISION TRANZ.CARDURI IUNIE 2025</t>
  </si>
  <si>
    <t>01-31 IULIE</t>
  </si>
  <si>
    <t>SCANER EPSON</t>
  </si>
  <si>
    <t>B SMART ENTERPRISE CONSULT SRL</t>
  </si>
  <si>
    <t>LICENTA MICROSOFT OFFICE PROF.2021</t>
  </si>
  <si>
    <t>TOTAL IULIE</t>
  </si>
  <si>
    <t>Total plati IULIE</t>
  </si>
  <si>
    <t>OEB</t>
  </si>
  <si>
    <t>RO-2025Q2-ART.39-RENEWAL FEES</t>
  </si>
  <si>
    <t>deplasari</t>
  </si>
  <si>
    <t xml:space="preserve">COMISION </t>
  </si>
  <si>
    <t>STAN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</si>
</sst>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3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2" fontId="1" fillId="0" borderId="23" xfId="40" applyNumberForma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/>
    <xf numFmtId="0" fontId="21" fillId="0" borderId="10" xfId="0" applyFont="1" applyBorder="1"/>
    <xf numFmtId="4" fontId="31" fillId="0" borderId="10" xfId="0" applyNumberFormat="1" applyFont="1" applyBorder="1" applyAlignment="1">
      <alignment horizontal="right" vertical="center"/>
    </xf>
    <xf numFmtId="0" fontId="28" fillId="24" borderId="10" xfId="41" applyFont="1" applyFill="1" applyBorder="1" applyAlignment="1">
      <alignment horizontal="left" wrapText="1"/>
    </xf>
    <xf numFmtId="0" fontId="28" fillId="24" borderId="22" xfId="41" applyFont="1" applyFill="1" applyBorder="1" applyAlignment="1">
      <alignment horizontal="left" wrapText="1"/>
    </xf>
    <xf numFmtId="0" fontId="26" fillId="24" borderId="10" xfId="40" applyFont="1" applyFill="1" applyBorder="1" applyAlignment="1">
      <alignment wrapText="1"/>
    </xf>
    <xf numFmtId="0" fontId="20" fillId="0" borderId="10" xfId="40" applyFont="1" applyBorder="1" applyAlignment="1">
      <alignment horizontal="center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2" fontId="21" fillId="0" borderId="0" xfId="0" applyNumberFormat="1" applyFont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0" xfId="0" applyFont="1" applyAlignment="1">
      <alignment wrapText="1"/>
    </xf>
    <xf numFmtId="4" fontId="20" fillId="0" borderId="19" xfId="40" applyNumberFormat="1" applyFont="1" applyBorder="1" applyAlignment="1">
      <alignment horizontal="center"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0" fontId="1" fillId="0" borderId="10" xfId="0" applyFont="1" applyBorder="1"/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wrapText="1"/>
    </xf>
    <xf numFmtId="0" fontId="1" fillId="0" borderId="0" xfId="40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" fillId="0" borderId="0" xfId="40" applyAlignment="1">
      <alignment wrapText="1"/>
    </xf>
    <xf numFmtId="0" fontId="25" fillId="0" borderId="0" xfId="0" applyFont="1" applyAlignment="1">
      <alignment wrapText="1"/>
    </xf>
    <xf numFmtId="0" fontId="1" fillId="0" borderId="19" xfId="40" applyBorder="1" applyAlignment="1">
      <alignment horizontal="left" vertical="center" wrapText="1"/>
    </xf>
    <xf numFmtId="0" fontId="1" fillId="0" borderId="10" xfId="40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6" fillId="0" borderId="10" xfId="40" applyFont="1" applyBorder="1" applyAlignment="1">
      <alignment horizontal="left" vertical="center" wrapText="1"/>
    </xf>
    <xf numFmtId="0" fontId="20" fillId="0" borderId="0" xfId="40" applyFont="1" applyAlignment="1">
      <alignment wrapText="1"/>
    </xf>
    <xf numFmtId="0" fontId="23" fillId="0" borderId="12" xfId="41" applyFont="1" applyBorder="1" applyAlignment="1">
      <alignment horizontal="center" wrapText="1"/>
    </xf>
    <xf numFmtId="0" fontId="1" fillId="0" borderId="15" xfId="40" applyBorder="1" applyAlignment="1">
      <alignment wrapText="1"/>
    </xf>
    <xf numFmtId="166" fontId="20" fillId="24" borderId="10" xfId="40" applyNumberFormat="1" applyFont="1" applyFill="1" applyBorder="1" applyAlignment="1">
      <alignment wrapText="1"/>
    </xf>
    <xf numFmtId="4" fontId="25" fillId="24" borderId="0" xfId="0" applyNumberFormat="1" applyFont="1" applyFill="1"/>
    <xf numFmtId="4" fontId="26" fillId="24" borderId="20" xfId="40" applyNumberFormat="1" applyFont="1" applyFill="1" applyBorder="1" applyAlignment="1">
      <alignment horizontal="right" vertical="center"/>
    </xf>
    <xf numFmtId="4" fontId="21" fillId="24" borderId="10" xfId="0" applyNumberFormat="1" applyFont="1" applyFill="1" applyBorder="1"/>
    <xf numFmtId="4" fontId="26" fillId="24" borderId="14" xfId="40" applyNumberFormat="1" applyFont="1" applyFill="1" applyBorder="1" applyAlignment="1">
      <alignment vertical="center"/>
    </xf>
    <xf numFmtId="14" fontId="1" fillId="24" borderId="19" xfId="40" applyNumberFormat="1" applyFill="1" applyBorder="1" applyAlignment="1">
      <alignment horizontal="left" vertical="center"/>
    </xf>
    <xf numFmtId="0" fontId="1" fillId="24" borderId="19" xfId="40" applyFill="1" applyBorder="1" applyAlignment="1">
      <alignment horizontal="left" vertical="center" wrapText="1"/>
    </xf>
    <xf numFmtId="0" fontId="26" fillId="24" borderId="10" xfId="40" applyFont="1" applyFill="1" applyBorder="1" applyAlignment="1">
      <alignment horizontal="left" vertical="center" wrapText="1"/>
    </xf>
    <xf numFmtId="166" fontId="20" fillId="24" borderId="10" xfId="40" applyNumberFormat="1" applyFont="1" applyFill="1" applyBorder="1" applyAlignment="1">
      <alignment horizontal="right" vertical="center" wrapText="1"/>
    </xf>
    <xf numFmtId="0" fontId="21" fillId="24" borderId="0" xfId="0" applyFont="1" applyFill="1" applyAlignment="1">
      <alignment horizontal="center"/>
    </xf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C38" sqref="C38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92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5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6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37">
        <v>93887</v>
      </c>
      <c r="E7" s="15" t="s">
        <v>23</v>
      </c>
      <c r="F7" s="17" t="s">
        <v>23</v>
      </c>
    </row>
    <row r="8" spans="1:6" ht="38.25" x14ac:dyDescent="0.2">
      <c r="A8" s="16"/>
      <c r="B8" s="14" t="s">
        <v>109</v>
      </c>
      <c r="C8" s="14">
        <v>9</v>
      </c>
      <c r="D8" s="37">
        <v>15876</v>
      </c>
      <c r="E8" s="15"/>
      <c r="F8" s="17" t="s">
        <v>98</v>
      </c>
    </row>
    <row r="9" spans="1:6" ht="14.25" x14ac:dyDescent="0.2">
      <c r="A9" s="38" t="s">
        <v>38</v>
      </c>
      <c r="B9" s="14"/>
      <c r="C9" s="14"/>
      <c r="D9" s="58"/>
      <c r="E9" s="15" t="s">
        <v>23</v>
      </c>
      <c r="F9" s="27"/>
    </row>
    <row r="10" spans="1:6" ht="47.25" customHeight="1" x14ac:dyDescent="0.2">
      <c r="A10" s="26" t="s">
        <v>37</v>
      </c>
      <c r="B10" s="14" t="s">
        <v>23</v>
      </c>
      <c r="C10" s="14" t="s">
        <v>23</v>
      </c>
      <c r="D10" s="58"/>
      <c r="E10" s="15" t="s">
        <v>23</v>
      </c>
      <c r="F10" s="17" t="s">
        <v>23</v>
      </c>
    </row>
    <row r="11" spans="1:6" ht="15" thickBot="1" x14ac:dyDescent="0.25">
      <c r="A11" s="39" t="s">
        <v>23</v>
      </c>
      <c r="B11" s="21" t="s">
        <v>23</v>
      </c>
      <c r="C11" s="21" t="s">
        <v>23</v>
      </c>
      <c r="D11" s="40" t="s">
        <v>23</v>
      </c>
      <c r="E11" s="41">
        <f>SUM(D7:D9)</f>
        <v>109763</v>
      </c>
      <c r="F11" s="42" t="s">
        <v>23</v>
      </c>
    </row>
    <row r="12" spans="1:6" ht="14.25" x14ac:dyDescent="0.2">
      <c r="A12" s="22"/>
      <c r="B12" s="23"/>
      <c r="C12" s="23"/>
      <c r="D12" s="23"/>
      <c r="E12" s="24"/>
      <c r="F12" s="25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68"/>
  <sheetViews>
    <sheetView view="pageLayout" topLeftCell="A154" zoomScaleNormal="100" workbookViewId="0">
      <selection activeCell="D176" sqref="D176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92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8" t="s">
        <v>23</v>
      </c>
      <c r="B7" s="29" t="s">
        <v>6</v>
      </c>
      <c r="C7" s="29" t="s">
        <v>7</v>
      </c>
      <c r="D7" s="29" t="s">
        <v>8</v>
      </c>
      <c r="E7" s="30" t="s">
        <v>3</v>
      </c>
      <c r="F7" s="31" t="s">
        <v>29</v>
      </c>
    </row>
    <row r="8" spans="1:6" ht="12.75" x14ac:dyDescent="0.2">
      <c r="A8" s="55" t="s">
        <v>9</v>
      </c>
      <c r="B8" s="100" t="s">
        <v>23</v>
      </c>
      <c r="C8" s="100" t="s">
        <v>23</v>
      </c>
      <c r="D8" s="15">
        <v>9821160</v>
      </c>
      <c r="E8" s="101" t="s">
        <v>23</v>
      </c>
      <c r="F8" s="102" t="s">
        <v>23</v>
      </c>
    </row>
    <row r="9" spans="1:6" ht="12.75" x14ac:dyDescent="0.2">
      <c r="A9" s="103" t="s">
        <v>10</v>
      </c>
      <c r="B9" s="44"/>
      <c r="C9" s="44"/>
      <c r="D9" s="104"/>
      <c r="E9" s="45"/>
      <c r="F9" s="105"/>
    </row>
    <row r="10" spans="1:6" ht="12.75" x14ac:dyDescent="0.2">
      <c r="A10" s="103" t="s">
        <v>23</v>
      </c>
      <c r="B10" s="44" t="s">
        <v>109</v>
      </c>
      <c r="C10" s="44">
        <v>9</v>
      </c>
      <c r="D10" s="104">
        <v>108539</v>
      </c>
      <c r="E10" s="45" t="s">
        <v>23</v>
      </c>
      <c r="F10" s="105" t="s">
        <v>30</v>
      </c>
    </row>
    <row r="11" spans="1:6" ht="12.75" x14ac:dyDescent="0.2">
      <c r="A11" s="103" t="s">
        <v>23</v>
      </c>
      <c r="B11" s="44" t="s">
        <v>109</v>
      </c>
      <c r="C11" s="44">
        <v>9</v>
      </c>
      <c r="D11" s="104">
        <v>3596</v>
      </c>
      <c r="E11" s="45"/>
      <c r="F11" s="105" t="s">
        <v>56</v>
      </c>
    </row>
    <row r="12" spans="1:6" ht="25.5" x14ac:dyDescent="0.2">
      <c r="A12" s="103"/>
      <c r="B12" s="44" t="s">
        <v>109</v>
      </c>
      <c r="C12" s="44">
        <v>9</v>
      </c>
      <c r="D12" s="104">
        <v>626107</v>
      </c>
      <c r="E12" s="45" t="s">
        <v>23</v>
      </c>
      <c r="F12" s="105" t="s">
        <v>57</v>
      </c>
    </row>
    <row r="13" spans="1:6" ht="12.75" x14ac:dyDescent="0.2">
      <c r="A13" s="103"/>
      <c r="B13" s="44" t="s">
        <v>109</v>
      </c>
      <c r="C13" s="44">
        <v>9</v>
      </c>
      <c r="D13" s="104">
        <v>150</v>
      </c>
      <c r="E13" s="45" t="s">
        <v>23</v>
      </c>
      <c r="F13" s="106" t="s">
        <v>64</v>
      </c>
    </row>
    <row r="14" spans="1:6" ht="25.5" x14ac:dyDescent="0.2">
      <c r="A14" s="103" t="s">
        <v>23</v>
      </c>
      <c r="B14" s="44" t="s">
        <v>109</v>
      </c>
      <c r="C14" s="44">
        <v>9</v>
      </c>
      <c r="D14" s="104">
        <v>200</v>
      </c>
      <c r="E14" s="45" t="s">
        <v>23</v>
      </c>
      <c r="F14" s="105" t="s">
        <v>71</v>
      </c>
    </row>
    <row r="15" spans="1:6" ht="25.5" x14ac:dyDescent="0.2">
      <c r="A15" s="103" t="s">
        <v>23</v>
      </c>
      <c r="B15" s="44" t="s">
        <v>109</v>
      </c>
      <c r="C15" s="44">
        <v>9</v>
      </c>
      <c r="D15" s="104">
        <v>4227</v>
      </c>
      <c r="E15" s="45" t="s">
        <v>23</v>
      </c>
      <c r="F15" s="105" t="s">
        <v>35</v>
      </c>
    </row>
    <row r="16" spans="1:6" ht="25.5" x14ac:dyDescent="0.2">
      <c r="A16" s="103" t="s">
        <v>23</v>
      </c>
      <c r="B16" s="44" t="s">
        <v>109</v>
      </c>
      <c r="C16" s="44">
        <v>9</v>
      </c>
      <c r="D16" s="104">
        <v>4560</v>
      </c>
      <c r="E16" s="45" t="s">
        <v>23</v>
      </c>
      <c r="F16" s="105" t="s">
        <v>35</v>
      </c>
    </row>
    <row r="17" spans="1:15" ht="25.5" x14ac:dyDescent="0.2">
      <c r="A17" s="103"/>
      <c r="B17" s="44" t="s">
        <v>109</v>
      </c>
      <c r="C17" s="44">
        <v>9</v>
      </c>
      <c r="D17" s="104">
        <v>4019</v>
      </c>
      <c r="E17" s="45" t="s">
        <v>23</v>
      </c>
      <c r="F17" s="105" t="s">
        <v>35</v>
      </c>
    </row>
    <row r="18" spans="1:15" ht="12.75" x14ac:dyDescent="0.2">
      <c r="A18" s="103" t="s">
        <v>23</v>
      </c>
      <c r="B18" s="44" t="s">
        <v>109</v>
      </c>
      <c r="C18" s="44">
        <v>9</v>
      </c>
      <c r="D18" s="104">
        <v>150</v>
      </c>
      <c r="E18" s="45" t="s">
        <v>23</v>
      </c>
      <c r="F18" s="105" t="s">
        <v>63</v>
      </c>
    </row>
    <row r="19" spans="1:15" ht="25.5" x14ac:dyDescent="0.2">
      <c r="A19" s="103"/>
      <c r="B19" s="44" t="s">
        <v>109</v>
      </c>
      <c r="C19" s="44">
        <v>9</v>
      </c>
      <c r="D19" s="104">
        <v>4507</v>
      </c>
      <c r="E19" s="45" t="s">
        <v>23</v>
      </c>
      <c r="F19" s="105" t="s">
        <v>35</v>
      </c>
    </row>
    <row r="20" spans="1:15" ht="25.5" x14ac:dyDescent="0.2">
      <c r="A20" s="103"/>
      <c r="B20" s="44" t="s">
        <v>109</v>
      </c>
      <c r="C20" s="44">
        <v>9</v>
      </c>
      <c r="D20" s="104">
        <v>4551</v>
      </c>
      <c r="E20" s="45" t="s">
        <v>23</v>
      </c>
      <c r="F20" s="105" t="s">
        <v>35</v>
      </c>
    </row>
    <row r="21" spans="1:15" ht="25.5" x14ac:dyDescent="0.2">
      <c r="A21" s="103"/>
      <c r="B21" s="44" t="s">
        <v>109</v>
      </c>
      <c r="C21" s="44">
        <v>9</v>
      </c>
      <c r="D21" s="104">
        <v>4507</v>
      </c>
      <c r="E21" s="45" t="s">
        <v>23</v>
      </c>
      <c r="F21" s="105" t="s">
        <v>35</v>
      </c>
    </row>
    <row r="22" spans="1:15" ht="25.5" x14ac:dyDescent="0.2">
      <c r="A22" s="103"/>
      <c r="B22" s="44" t="s">
        <v>109</v>
      </c>
      <c r="C22" s="44">
        <v>9</v>
      </c>
      <c r="D22" s="104">
        <v>4686</v>
      </c>
      <c r="E22" s="45" t="s">
        <v>23</v>
      </c>
      <c r="F22" s="105" t="s">
        <v>35</v>
      </c>
    </row>
    <row r="23" spans="1:15" ht="25.5" x14ac:dyDescent="0.2">
      <c r="A23" s="103"/>
      <c r="B23" s="44" t="s">
        <v>109</v>
      </c>
      <c r="C23" s="44">
        <v>9</v>
      </c>
      <c r="D23" s="104">
        <v>4668</v>
      </c>
      <c r="E23" s="45" t="s">
        <v>23</v>
      </c>
      <c r="F23" s="105" t="s">
        <v>35</v>
      </c>
    </row>
    <row r="24" spans="1:15" ht="25.5" x14ac:dyDescent="0.2">
      <c r="A24" s="103" t="s">
        <v>23</v>
      </c>
      <c r="B24" s="44" t="s">
        <v>109</v>
      </c>
      <c r="C24" s="44">
        <v>9</v>
      </c>
      <c r="D24" s="104">
        <v>4518</v>
      </c>
      <c r="E24" s="45" t="s">
        <v>23</v>
      </c>
      <c r="F24" s="105" t="s">
        <v>35</v>
      </c>
    </row>
    <row r="25" spans="1:15" ht="25.5" x14ac:dyDescent="0.2">
      <c r="A25" s="103" t="s">
        <v>23</v>
      </c>
      <c r="B25" s="44" t="s">
        <v>109</v>
      </c>
      <c r="C25" s="44">
        <v>9</v>
      </c>
      <c r="D25" s="104">
        <v>4002</v>
      </c>
      <c r="E25" s="45" t="s">
        <v>23</v>
      </c>
      <c r="F25" s="105" t="s">
        <v>35</v>
      </c>
    </row>
    <row r="26" spans="1:15" ht="25.5" x14ac:dyDescent="0.2">
      <c r="A26" s="103"/>
      <c r="B26" s="44" t="s">
        <v>109</v>
      </c>
      <c r="C26" s="44">
        <v>9</v>
      </c>
      <c r="D26" s="104">
        <v>10145</v>
      </c>
      <c r="E26" s="45" t="s">
        <v>23</v>
      </c>
      <c r="F26" s="105" t="s">
        <v>35</v>
      </c>
    </row>
    <row r="27" spans="1:15" ht="25.5" x14ac:dyDescent="0.2">
      <c r="A27" s="103"/>
      <c r="B27" s="44" t="s">
        <v>109</v>
      </c>
      <c r="C27" s="44">
        <v>9</v>
      </c>
      <c r="D27" s="104">
        <v>6027</v>
      </c>
      <c r="E27" s="45" t="s">
        <v>23</v>
      </c>
      <c r="F27" s="107" t="s">
        <v>35</v>
      </c>
    </row>
    <row r="28" spans="1:15" ht="25.5" x14ac:dyDescent="0.2">
      <c r="A28" s="103" t="s">
        <v>23</v>
      </c>
      <c r="B28" s="44" t="s">
        <v>109</v>
      </c>
      <c r="C28" s="44">
        <v>9</v>
      </c>
      <c r="D28" s="104">
        <v>4672</v>
      </c>
      <c r="E28" s="45" t="s">
        <v>23</v>
      </c>
      <c r="F28" s="107" t="s">
        <v>35</v>
      </c>
    </row>
    <row r="29" spans="1:15" ht="25.5" x14ac:dyDescent="0.2">
      <c r="A29" s="103"/>
      <c r="B29" s="44" t="s">
        <v>109</v>
      </c>
      <c r="C29" s="44">
        <v>9</v>
      </c>
      <c r="D29" s="104">
        <v>7962</v>
      </c>
      <c r="E29" s="45" t="s">
        <v>23</v>
      </c>
      <c r="F29" s="107" t="s">
        <v>35</v>
      </c>
    </row>
    <row r="30" spans="1:15" ht="25.5" x14ac:dyDescent="0.2">
      <c r="A30" s="103"/>
      <c r="B30" s="44" t="s">
        <v>109</v>
      </c>
      <c r="C30" s="44">
        <v>9</v>
      </c>
      <c r="D30" s="104">
        <v>4724</v>
      </c>
      <c r="E30" s="45" t="s">
        <v>23</v>
      </c>
      <c r="F30" s="107" t="s">
        <v>35</v>
      </c>
      <c r="H30" s="18"/>
      <c r="J30" s="18"/>
    </row>
    <row r="31" spans="1:15" ht="25.5" x14ac:dyDescent="0.2">
      <c r="A31" s="103"/>
      <c r="B31" s="44" t="s">
        <v>109</v>
      </c>
      <c r="C31" s="44">
        <v>9</v>
      </c>
      <c r="D31" s="104">
        <v>3259</v>
      </c>
      <c r="E31" s="45" t="s">
        <v>23</v>
      </c>
      <c r="F31" s="107" t="s">
        <v>35</v>
      </c>
    </row>
    <row r="32" spans="1:15" ht="25.5" x14ac:dyDescent="0.2">
      <c r="A32" s="103"/>
      <c r="B32" s="44" t="s">
        <v>109</v>
      </c>
      <c r="C32" s="44">
        <v>9</v>
      </c>
      <c r="D32" s="104">
        <v>3234</v>
      </c>
      <c r="E32" s="45" t="s">
        <v>23</v>
      </c>
      <c r="F32" s="107" t="s">
        <v>35</v>
      </c>
      <c r="N32" s="18"/>
      <c r="O32" s="18"/>
    </row>
    <row r="33" spans="1:15" ht="25.5" x14ac:dyDescent="0.2">
      <c r="A33" s="103"/>
      <c r="B33" s="44" t="s">
        <v>109</v>
      </c>
      <c r="C33" s="44">
        <v>9</v>
      </c>
      <c r="D33" s="104">
        <v>4518</v>
      </c>
      <c r="E33" s="45" t="s">
        <v>23</v>
      </c>
      <c r="F33" s="107" t="s">
        <v>35</v>
      </c>
      <c r="N33" s="18"/>
      <c r="O33" s="18"/>
    </row>
    <row r="34" spans="1:15" ht="25.5" x14ac:dyDescent="0.2">
      <c r="A34" s="103"/>
      <c r="B34" s="44" t="s">
        <v>109</v>
      </c>
      <c r="C34" s="44">
        <v>9</v>
      </c>
      <c r="D34" s="104">
        <v>3693</v>
      </c>
      <c r="E34" s="45" t="s">
        <v>23</v>
      </c>
      <c r="F34" s="107" t="s">
        <v>35</v>
      </c>
      <c r="N34" s="18"/>
      <c r="O34" s="18"/>
    </row>
    <row r="35" spans="1:15" ht="25.5" x14ac:dyDescent="0.2">
      <c r="A35" s="103"/>
      <c r="B35" s="44" t="s">
        <v>109</v>
      </c>
      <c r="C35" s="44">
        <v>9</v>
      </c>
      <c r="D35" s="104">
        <v>4648</v>
      </c>
      <c r="E35" s="45" t="s">
        <v>23</v>
      </c>
      <c r="F35" s="107" t="s">
        <v>35</v>
      </c>
    </row>
    <row r="36" spans="1:15" ht="25.5" x14ac:dyDescent="0.2">
      <c r="A36" s="103"/>
      <c r="B36" s="44" t="s">
        <v>109</v>
      </c>
      <c r="C36" s="44">
        <v>9</v>
      </c>
      <c r="D36" s="104">
        <v>4838</v>
      </c>
      <c r="E36" s="45" t="s">
        <v>23</v>
      </c>
      <c r="F36" s="107" t="s">
        <v>35</v>
      </c>
    </row>
    <row r="37" spans="1:15" ht="12.75" x14ac:dyDescent="0.2">
      <c r="A37" s="103"/>
      <c r="B37" s="44" t="s">
        <v>109</v>
      </c>
      <c r="C37" s="44">
        <v>9</v>
      </c>
      <c r="D37" s="104">
        <v>572</v>
      </c>
      <c r="E37" s="45" t="s">
        <v>23</v>
      </c>
      <c r="F37" s="107" t="s">
        <v>110</v>
      </c>
    </row>
    <row r="38" spans="1:15" ht="12.75" x14ac:dyDescent="0.2">
      <c r="A38" s="103"/>
      <c r="B38" s="44" t="s">
        <v>109</v>
      </c>
      <c r="C38" s="44">
        <v>9</v>
      </c>
      <c r="D38" s="104">
        <v>658</v>
      </c>
      <c r="E38" s="45" t="s">
        <v>23</v>
      </c>
      <c r="F38" s="107" t="s">
        <v>110</v>
      </c>
    </row>
    <row r="39" spans="1:15" ht="12.75" x14ac:dyDescent="0.2">
      <c r="A39" s="103"/>
      <c r="B39" s="44" t="s">
        <v>109</v>
      </c>
      <c r="C39" s="44">
        <v>9</v>
      </c>
      <c r="D39" s="104">
        <v>732</v>
      </c>
      <c r="E39" s="45" t="s">
        <v>23</v>
      </c>
      <c r="F39" s="107" t="s">
        <v>110</v>
      </c>
    </row>
    <row r="40" spans="1:15" ht="12.75" x14ac:dyDescent="0.2">
      <c r="A40" s="103"/>
      <c r="B40" s="44" t="s">
        <v>109</v>
      </c>
      <c r="C40" s="44">
        <v>9</v>
      </c>
      <c r="D40" s="104">
        <v>258</v>
      </c>
      <c r="E40" s="45" t="s">
        <v>23</v>
      </c>
      <c r="F40" s="107" t="s">
        <v>110</v>
      </c>
    </row>
    <row r="41" spans="1:15" ht="25.5" x14ac:dyDescent="0.2">
      <c r="A41" s="103"/>
      <c r="B41" s="44" t="s">
        <v>109</v>
      </c>
      <c r="C41" s="44">
        <v>9</v>
      </c>
      <c r="D41" s="104">
        <v>3060</v>
      </c>
      <c r="E41" s="45" t="s">
        <v>23</v>
      </c>
      <c r="F41" s="107" t="s">
        <v>35</v>
      </c>
    </row>
    <row r="42" spans="1:15" ht="12.75" x14ac:dyDescent="0.2">
      <c r="A42" s="103"/>
      <c r="B42" s="44" t="s">
        <v>109</v>
      </c>
      <c r="C42" s="44">
        <v>9</v>
      </c>
      <c r="D42" s="104">
        <v>349</v>
      </c>
      <c r="E42" s="45" t="s">
        <v>23</v>
      </c>
      <c r="F42" s="107" t="s">
        <v>110</v>
      </c>
    </row>
    <row r="43" spans="1:15" ht="12.75" x14ac:dyDescent="0.2">
      <c r="A43" s="103"/>
      <c r="B43" s="44" t="s">
        <v>109</v>
      </c>
      <c r="C43" s="44">
        <v>9</v>
      </c>
      <c r="D43" s="104">
        <v>1200</v>
      </c>
      <c r="E43" s="45" t="s">
        <v>23</v>
      </c>
      <c r="F43" s="107" t="s">
        <v>111</v>
      </c>
    </row>
    <row r="44" spans="1:15" ht="12.75" x14ac:dyDescent="0.2">
      <c r="A44" s="103"/>
      <c r="B44" s="44" t="s">
        <v>109</v>
      </c>
      <c r="C44" s="44">
        <v>9</v>
      </c>
      <c r="D44" s="104">
        <v>910</v>
      </c>
      <c r="E44" s="45" t="s">
        <v>23</v>
      </c>
      <c r="F44" s="107" t="s">
        <v>111</v>
      </c>
    </row>
    <row r="45" spans="1:15" ht="12.75" x14ac:dyDescent="0.2">
      <c r="A45" s="103"/>
      <c r="B45" s="44" t="s">
        <v>109</v>
      </c>
      <c r="C45" s="44">
        <v>9</v>
      </c>
      <c r="D45" s="104">
        <v>700</v>
      </c>
      <c r="E45" s="45" t="s">
        <v>23</v>
      </c>
      <c r="F45" s="107" t="s">
        <v>111</v>
      </c>
    </row>
    <row r="46" spans="1:15" ht="25.5" x14ac:dyDescent="0.2">
      <c r="A46" s="103"/>
      <c r="B46" s="44" t="s">
        <v>109</v>
      </c>
      <c r="C46" s="44">
        <v>9</v>
      </c>
      <c r="D46" s="104">
        <v>4840</v>
      </c>
      <c r="E46" s="45" t="s">
        <v>23</v>
      </c>
      <c r="F46" s="105" t="s">
        <v>35</v>
      </c>
    </row>
    <row r="47" spans="1:15" ht="12.75" x14ac:dyDescent="0.2">
      <c r="A47" s="103"/>
      <c r="B47" s="44" t="s">
        <v>109</v>
      </c>
      <c r="C47" s="44">
        <v>9</v>
      </c>
      <c r="D47" s="104">
        <v>158</v>
      </c>
      <c r="E47" s="45" t="s">
        <v>23</v>
      </c>
      <c r="F47" s="105" t="s">
        <v>110</v>
      </c>
    </row>
    <row r="48" spans="1:15" ht="12.75" x14ac:dyDescent="0.2">
      <c r="A48" s="103"/>
      <c r="B48" s="44" t="s">
        <v>109</v>
      </c>
      <c r="C48" s="44">
        <v>9</v>
      </c>
      <c r="D48" s="104">
        <v>350</v>
      </c>
      <c r="E48" s="45" t="s">
        <v>23</v>
      </c>
      <c r="F48" s="105" t="s">
        <v>66</v>
      </c>
    </row>
    <row r="49" spans="1:6" ht="25.5" x14ac:dyDescent="0.2">
      <c r="A49" s="103"/>
      <c r="B49" s="44" t="s">
        <v>109</v>
      </c>
      <c r="C49" s="44">
        <v>9</v>
      </c>
      <c r="D49" s="104">
        <v>4369</v>
      </c>
      <c r="E49" s="45" t="s">
        <v>23</v>
      </c>
      <c r="F49" s="105" t="s">
        <v>35</v>
      </c>
    </row>
    <row r="50" spans="1:6" ht="25.5" x14ac:dyDescent="0.2">
      <c r="A50" s="103"/>
      <c r="B50" s="44" t="s">
        <v>109</v>
      </c>
      <c r="C50" s="44">
        <v>9</v>
      </c>
      <c r="D50" s="104">
        <v>4656</v>
      </c>
      <c r="E50" s="45" t="s">
        <v>23</v>
      </c>
      <c r="F50" s="105" t="s">
        <v>35</v>
      </c>
    </row>
    <row r="51" spans="1:6" ht="12.75" x14ac:dyDescent="0.2">
      <c r="A51" s="103"/>
      <c r="B51" s="44" t="s">
        <v>109</v>
      </c>
      <c r="C51" s="44">
        <v>9</v>
      </c>
      <c r="D51" s="104">
        <v>50</v>
      </c>
      <c r="E51" s="45" t="s">
        <v>23</v>
      </c>
      <c r="F51" s="105" t="s">
        <v>62</v>
      </c>
    </row>
    <row r="52" spans="1:6" ht="12.75" x14ac:dyDescent="0.2">
      <c r="A52" s="103"/>
      <c r="B52" s="44" t="s">
        <v>109</v>
      </c>
      <c r="C52" s="44">
        <v>9</v>
      </c>
      <c r="D52" s="104">
        <v>50</v>
      </c>
      <c r="E52" s="45" t="s">
        <v>23</v>
      </c>
      <c r="F52" s="105" t="s">
        <v>62</v>
      </c>
    </row>
    <row r="53" spans="1:6" ht="12.75" x14ac:dyDescent="0.2">
      <c r="A53" s="103"/>
      <c r="B53" s="44" t="s">
        <v>109</v>
      </c>
      <c r="C53" s="44">
        <v>9</v>
      </c>
      <c r="D53" s="104">
        <v>50</v>
      </c>
      <c r="E53" s="45" t="s">
        <v>23</v>
      </c>
      <c r="F53" s="105" t="s">
        <v>65</v>
      </c>
    </row>
    <row r="54" spans="1:6" ht="25.5" x14ac:dyDescent="0.2">
      <c r="A54" s="103"/>
      <c r="B54" s="44" t="s">
        <v>109</v>
      </c>
      <c r="C54" s="44">
        <v>9</v>
      </c>
      <c r="D54" s="104">
        <v>4009</v>
      </c>
      <c r="E54" s="45" t="s">
        <v>23</v>
      </c>
      <c r="F54" s="105" t="s">
        <v>35</v>
      </c>
    </row>
    <row r="55" spans="1:6" ht="25.5" x14ac:dyDescent="0.2">
      <c r="A55" s="103"/>
      <c r="B55" s="44" t="s">
        <v>109</v>
      </c>
      <c r="C55" s="44">
        <v>9</v>
      </c>
      <c r="D55" s="104">
        <v>4248</v>
      </c>
      <c r="E55" s="45"/>
      <c r="F55" s="105" t="s">
        <v>35</v>
      </c>
    </row>
    <row r="56" spans="1:6" ht="25.5" x14ac:dyDescent="0.2">
      <c r="A56" s="103"/>
      <c r="B56" s="44" t="s">
        <v>109</v>
      </c>
      <c r="C56" s="44">
        <v>9</v>
      </c>
      <c r="D56" s="104">
        <v>4015</v>
      </c>
      <c r="E56" s="109"/>
      <c r="F56" s="105" t="s">
        <v>35</v>
      </c>
    </row>
    <row r="57" spans="1:6" ht="25.5" x14ac:dyDescent="0.2">
      <c r="A57" s="103"/>
      <c r="B57" s="44" t="s">
        <v>109</v>
      </c>
      <c r="C57" s="44">
        <v>9</v>
      </c>
      <c r="D57" s="104">
        <v>4618</v>
      </c>
      <c r="E57" s="109"/>
      <c r="F57" s="105" t="s">
        <v>35</v>
      </c>
    </row>
    <row r="58" spans="1:6" ht="12.75" x14ac:dyDescent="0.2">
      <c r="A58" s="103"/>
      <c r="B58" s="44" t="s">
        <v>109</v>
      </c>
      <c r="C58" s="44">
        <v>9</v>
      </c>
      <c r="D58" s="104">
        <v>300</v>
      </c>
      <c r="E58" s="109"/>
      <c r="F58" s="105" t="s">
        <v>94</v>
      </c>
    </row>
    <row r="59" spans="1:6" ht="25.5" x14ac:dyDescent="0.2">
      <c r="A59" s="103"/>
      <c r="B59" s="44" t="s">
        <v>109</v>
      </c>
      <c r="C59" s="44">
        <v>9</v>
      </c>
      <c r="D59" s="104">
        <v>4690</v>
      </c>
      <c r="E59" s="109"/>
      <c r="F59" s="105" t="s">
        <v>46</v>
      </c>
    </row>
    <row r="60" spans="1:6" ht="25.5" x14ac:dyDescent="0.2">
      <c r="A60" s="103"/>
      <c r="B60" s="44" t="s">
        <v>109</v>
      </c>
      <c r="C60" s="44">
        <v>9</v>
      </c>
      <c r="D60" s="104">
        <v>4705</v>
      </c>
      <c r="E60" s="109"/>
      <c r="F60" s="105" t="s">
        <v>46</v>
      </c>
    </row>
    <row r="61" spans="1:6" ht="25.5" x14ac:dyDescent="0.2">
      <c r="A61" s="103"/>
      <c r="B61" s="44" t="s">
        <v>109</v>
      </c>
      <c r="C61" s="44">
        <v>9</v>
      </c>
      <c r="D61" s="104">
        <v>207694</v>
      </c>
      <c r="E61" s="109"/>
      <c r="F61" s="105" t="s">
        <v>72</v>
      </c>
    </row>
    <row r="62" spans="1:6" ht="12.75" x14ac:dyDescent="0.2">
      <c r="A62" s="103"/>
      <c r="B62" s="44" t="s">
        <v>109</v>
      </c>
      <c r="C62" s="44">
        <v>9</v>
      </c>
      <c r="D62" s="104">
        <v>150</v>
      </c>
      <c r="E62" s="109"/>
      <c r="F62" s="105" t="s">
        <v>61</v>
      </c>
    </row>
    <row r="63" spans="1:6" ht="25.5" x14ac:dyDescent="0.2">
      <c r="A63" s="103"/>
      <c r="B63" s="44" t="s">
        <v>109</v>
      </c>
      <c r="C63" s="44">
        <v>9</v>
      </c>
      <c r="D63" s="104">
        <v>596580</v>
      </c>
      <c r="E63" s="95"/>
      <c r="F63" s="105" t="s">
        <v>31</v>
      </c>
    </row>
    <row r="64" spans="1:6" ht="12.75" x14ac:dyDescent="0.2">
      <c r="A64" s="103"/>
      <c r="B64" s="44" t="s">
        <v>109</v>
      </c>
      <c r="C64" s="44">
        <v>21</v>
      </c>
      <c r="D64" s="8">
        <v>3355</v>
      </c>
      <c r="F64" s="8" t="s">
        <v>112</v>
      </c>
    </row>
    <row r="65" spans="1:8" ht="12.75" x14ac:dyDescent="0.2">
      <c r="A65" s="110"/>
      <c r="B65" s="44" t="s">
        <v>109</v>
      </c>
      <c r="C65" s="44">
        <v>21</v>
      </c>
      <c r="D65" s="94">
        <v>1679</v>
      </c>
      <c r="F65" s="105" t="s">
        <v>96</v>
      </c>
    </row>
    <row r="66" spans="1:8" ht="12.75" x14ac:dyDescent="0.2">
      <c r="A66" s="110"/>
      <c r="B66" s="44" t="s">
        <v>109</v>
      </c>
      <c r="C66" s="44">
        <v>21</v>
      </c>
      <c r="D66" s="94">
        <v>4497</v>
      </c>
      <c r="E66" s="95"/>
      <c r="F66" s="105" t="s">
        <v>113</v>
      </c>
    </row>
    <row r="67" spans="1:8" ht="12.75" x14ac:dyDescent="0.2">
      <c r="A67" s="110"/>
      <c r="B67" s="44" t="s">
        <v>109</v>
      </c>
      <c r="C67" s="44">
        <v>31</v>
      </c>
      <c r="D67" s="94">
        <v>-55352</v>
      </c>
      <c r="E67" s="95"/>
      <c r="F67" s="105" t="s">
        <v>95</v>
      </c>
    </row>
    <row r="68" spans="1:8" ht="12.75" x14ac:dyDescent="0.2">
      <c r="A68" s="110"/>
      <c r="B68" s="44" t="s">
        <v>109</v>
      </c>
      <c r="C68" s="44">
        <v>31</v>
      </c>
      <c r="D68" s="111"/>
      <c r="E68" s="95"/>
      <c r="F68" s="105"/>
    </row>
    <row r="69" spans="1:8" ht="12.75" x14ac:dyDescent="0.2">
      <c r="A69" s="110"/>
      <c r="B69" s="44" t="s">
        <v>109</v>
      </c>
      <c r="C69" s="44"/>
      <c r="E69" s="45"/>
      <c r="F69" s="105"/>
    </row>
    <row r="70" spans="1:8" ht="12.75" x14ac:dyDescent="0.2">
      <c r="A70" s="48" t="s">
        <v>11</v>
      </c>
      <c r="B70" s="44" t="s">
        <v>109</v>
      </c>
      <c r="C70" s="44"/>
      <c r="D70" s="167">
        <f>SUM(D10:D69)</f>
        <v>1648857</v>
      </c>
      <c r="E70" s="45" t="s">
        <v>23</v>
      </c>
      <c r="F70" s="113" t="s">
        <v>23</v>
      </c>
    </row>
    <row r="71" spans="1:8" ht="12.75" x14ac:dyDescent="0.2">
      <c r="A71" s="114" t="s">
        <v>23</v>
      </c>
      <c r="B71" s="44"/>
      <c r="C71" s="44"/>
      <c r="D71" s="44" t="s">
        <v>23</v>
      </c>
      <c r="E71" s="15">
        <f>D8+D70</f>
        <v>11470017</v>
      </c>
      <c r="F71" s="113" t="s">
        <v>23</v>
      </c>
      <c r="G71" s="75"/>
      <c r="H71" s="76"/>
    </row>
    <row r="72" spans="1:8" ht="12.75" x14ac:dyDescent="0.2">
      <c r="A72" s="115" t="s">
        <v>43</v>
      </c>
      <c r="B72" s="44" t="s">
        <v>109</v>
      </c>
      <c r="C72" s="44"/>
      <c r="D72" s="116">
        <v>341355</v>
      </c>
      <c r="E72" s="45" t="s">
        <v>23</v>
      </c>
      <c r="F72" s="113" t="s">
        <v>23</v>
      </c>
    </row>
    <row r="73" spans="1:8" ht="28.5" customHeight="1" x14ac:dyDescent="0.2">
      <c r="A73" s="117" t="s">
        <v>44</v>
      </c>
      <c r="B73" s="44" t="s">
        <v>109</v>
      </c>
      <c r="C73" s="44">
        <v>9</v>
      </c>
      <c r="D73" s="118">
        <v>21209</v>
      </c>
      <c r="E73" s="45" t="s">
        <v>23</v>
      </c>
      <c r="F73" s="119" t="s">
        <v>57</v>
      </c>
    </row>
    <row r="74" spans="1:8" ht="25.5" x14ac:dyDescent="0.2">
      <c r="A74" s="114" t="s">
        <v>23</v>
      </c>
      <c r="B74" s="44" t="s">
        <v>109</v>
      </c>
      <c r="C74" s="44">
        <v>9</v>
      </c>
      <c r="D74" s="118">
        <v>5335</v>
      </c>
      <c r="E74" s="45" t="s">
        <v>23</v>
      </c>
      <c r="F74" s="119" t="s">
        <v>58</v>
      </c>
    </row>
    <row r="75" spans="1:8" ht="12.75" x14ac:dyDescent="0.2">
      <c r="A75" s="114" t="s">
        <v>23</v>
      </c>
      <c r="B75" s="44" t="s">
        <v>109</v>
      </c>
      <c r="C75" s="44">
        <v>9</v>
      </c>
      <c r="D75" s="118">
        <v>3718</v>
      </c>
      <c r="E75" s="45" t="s">
        <v>23</v>
      </c>
      <c r="F75" s="120" t="s">
        <v>30</v>
      </c>
    </row>
    <row r="76" spans="1:8" ht="25.5" x14ac:dyDescent="0.2">
      <c r="A76" s="114" t="s">
        <v>23</v>
      </c>
      <c r="B76" s="44" t="s">
        <v>109</v>
      </c>
      <c r="C76" s="44">
        <v>9</v>
      </c>
      <c r="D76" s="118">
        <v>121</v>
      </c>
      <c r="E76" s="45" t="s">
        <v>23</v>
      </c>
      <c r="F76" s="120" t="s">
        <v>35</v>
      </c>
    </row>
    <row r="77" spans="1:8" ht="25.5" x14ac:dyDescent="0.2">
      <c r="A77" s="114"/>
      <c r="B77" s="44" t="s">
        <v>109</v>
      </c>
      <c r="C77" s="44">
        <v>9</v>
      </c>
      <c r="D77" s="118">
        <v>182</v>
      </c>
      <c r="E77" s="45"/>
      <c r="F77" s="120" t="s">
        <v>35</v>
      </c>
    </row>
    <row r="78" spans="1:8" ht="25.5" x14ac:dyDescent="0.2">
      <c r="A78" s="114" t="s">
        <v>23</v>
      </c>
      <c r="B78" s="44" t="s">
        <v>109</v>
      </c>
      <c r="C78" s="44">
        <v>9</v>
      </c>
      <c r="D78" s="118">
        <v>161</v>
      </c>
      <c r="E78" s="45" t="s">
        <v>23</v>
      </c>
      <c r="F78" s="120" t="s">
        <v>52</v>
      </c>
    </row>
    <row r="79" spans="1:8" ht="25.5" x14ac:dyDescent="0.2">
      <c r="A79" s="114" t="s">
        <v>23</v>
      </c>
      <c r="B79" s="44" t="s">
        <v>109</v>
      </c>
      <c r="C79" s="44">
        <v>9</v>
      </c>
      <c r="D79" s="118">
        <v>178</v>
      </c>
      <c r="E79" s="45" t="s">
        <v>23</v>
      </c>
      <c r="F79" s="120" t="s">
        <v>35</v>
      </c>
    </row>
    <row r="80" spans="1:8" ht="25.5" x14ac:dyDescent="0.2">
      <c r="A80" s="114"/>
      <c r="B80" s="44" t="s">
        <v>109</v>
      </c>
      <c r="C80" s="44">
        <v>9</v>
      </c>
      <c r="D80" s="118">
        <v>193</v>
      </c>
      <c r="E80" s="45"/>
      <c r="F80" s="120" t="s">
        <v>35</v>
      </c>
    </row>
    <row r="81" spans="1:6" ht="25.5" x14ac:dyDescent="0.2">
      <c r="A81" s="114"/>
      <c r="B81" s="44" t="s">
        <v>109</v>
      </c>
      <c r="C81" s="44">
        <v>9</v>
      </c>
      <c r="D81" s="118">
        <v>152</v>
      </c>
      <c r="E81" s="45"/>
      <c r="F81" s="120" t="s">
        <v>35</v>
      </c>
    </row>
    <row r="82" spans="1:6" ht="25.5" x14ac:dyDescent="0.2">
      <c r="A82" s="114"/>
      <c r="B82" s="44" t="s">
        <v>109</v>
      </c>
      <c r="C82" s="44">
        <v>9</v>
      </c>
      <c r="D82" s="118">
        <v>181</v>
      </c>
      <c r="E82" s="45"/>
      <c r="F82" s="120" t="s">
        <v>35</v>
      </c>
    </row>
    <row r="83" spans="1:6" ht="25.5" x14ac:dyDescent="0.2">
      <c r="A83" s="114"/>
      <c r="B83" s="44" t="s">
        <v>109</v>
      </c>
      <c r="C83" s="44">
        <v>9</v>
      </c>
      <c r="D83" s="118">
        <v>191</v>
      </c>
      <c r="E83" s="45"/>
      <c r="F83" s="120" t="s">
        <v>35</v>
      </c>
    </row>
    <row r="84" spans="1:6" ht="25.5" x14ac:dyDescent="0.2">
      <c r="A84" s="114"/>
      <c r="B84" s="44" t="s">
        <v>109</v>
      </c>
      <c r="C84" s="44">
        <v>9</v>
      </c>
      <c r="D84" s="118">
        <v>193</v>
      </c>
      <c r="E84" s="45"/>
      <c r="F84" s="120" t="s">
        <v>35</v>
      </c>
    </row>
    <row r="85" spans="1:6" ht="25.5" x14ac:dyDescent="0.2">
      <c r="A85" s="114"/>
      <c r="B85" s="44" t="s">
        <v>109</v>
      </c>
      <c r="C85" s="44">
        <v>9</v>
      </c>
      <c r="D85" s="118">
        <v>202</v>
      </c>
      <c r="E85" s="45"/>
      <c r="F85" s="120" t="s">
        <v>35</v>
      </c>
    </row>
    <row r="86" spans="1:6" ht="25.5" x14ac:dyDescent="0.2">
      <c r="A86" s="114"/>
      <c r="B86" s="44" t="s">
        <v>109</v>
      </c>
      <c r="C86" s="44">
        <v>9</v>
      </c>
      <c r="D86" s="118">
        <v>202</v>
      </c>
      <c r="E86" s="45"/>
      <c r="F86" s="120" t="s">
        <v>35</v>
      </c>
    </row>
    <row r="87" spans="1:6" ht="25.5" x14ac:dyDescent="0.2">
      <c r="A87" s="114"/>
      <c r="B87" s="44" t="s">
        <v>109</v>
      </c>
      <c r="C87" s="44">
        <v>9</v>
      </c>
      <c r="D87" s="118">
        <v>183</v>
      </c>
      <c r="E87" s="45"/>
      <c r="F87" s="120" t="s">
        <v>35</v>
      </c>
    </row>
    <row r="88" spans="1:6" ht="25.5" x14ac:dyDescent="0.2">
      <c r="A88" s="114"/>
      <c r="B88" s="44" t="s">
        <v>109</v>
      </c>
      <c r="C88" s="44">
        <v>9</v>
      </c>
      <c r="D88" s="118">
        <v>151</v>
      </c>
      <c r="E88" s="45"/>
      <c r="F88" s="120" t="s">
        <v>35</v>
      </c>
    </row>
    <row r="89" spans="1:6" ht="25.5" x14ac:dyDescent="0.2">
      <c r="A89" s="114"/>
      <c r="B89" s="44" t="s">
        <v>109</v>
      </c>
      <c r="C89" s="44">
        <v>9</v>
      </c>
      <c r="D89" s="118">
        <v>171</v>
      </c>
      <c r="E89" s="45"/>
      <c r="F89" s="120" t="s">
        <v>35</v>
      </c>
    </row>
    <row r="90" spans="1:6" ht="25.5" x14ac:dyDescent="0.2">
      <c r="A90" s="114"/>
      <c r="B90" s="44" t="s">
        <v>109</v>
      </c>
      <c r="C90" s="44">
        <v>9</v>
      </c>
      <c r="D90" s="118">
        <v>202</v>
      </c>
      <c r="E90" s="45"/>
      <c r="F90" s="120" t="s">
        <v>35</v>
      </c>
    </row>
    <row r="91" spans="1:6" ht="25.5" x14ac:dyDescent="0.2">
      <c r="A91" s="114"/>
      <c r="B91" s="44" t="s">
        <v>109</v>
      </c>
      <c r="C91" s="44">
        <v>9</v>
      </c>
      <c r="D91" s="118">
        <v>100</v>
      </c>
      <c r="E91" s="45"/>
      <c r="F91" s="120" t="s">
        <v>35</v>
      </c>
    </row>
    <row r="92" spans="1:6" ht="25.5" x14ac:dyDescent="0.2">
      <c r="A92" s="114"/>
      <c r="B92" s="44" t="s">
        <v>109</v>
      </c>
      <c r="C92" s="44">
        <v>9</v>
      </c>
      <c r="D92" s="118">
        <v>152</v>
      </c>
      <c r="E92" s="45"/>
      <c r="F92" s="120" t="s">
        <v>35</v>
      </c>
    </row>
    <row r="93" spans="1:6" ht="25.5" x14ac:dyDescent="0.2">
      <c r="A93" s="114" t="s">
        <v>23</v>
      </c>
      <c r="B93" s="44" t="s">
        <v>109</v>
      </c>
      <c r="C93" s="44">
        <v>9</v>
      </c>
      <c r="D93" s="118">
        <v>152</v>
      </c>
      <c r="E93" s="45" t="s">
        <v>23</v>
      </c>
      <c r="F93" s="120" t="s">
        <v>35</v>
      </c>
    </row>
    <row r="94" spans="1:6" ht="25.5" x14ac:dyDescent="0.2">
      <c r="A94" s="114" t="s">
        <v>23</v>
      </c>
      <c r="B94" s="44" t="s">
        <v>109</v>
      </c>
      <c r="C94" s="44">
        <v>9</v>
      </c>
      <c r="D94" s="118">
        <v>158</v>
      </c>
      <c r="E94" s="45" t="s">
        <v>23</v>
      </c>
      <c r="F94" s="120" t="s">
        <v>35</v>
      </c>
    </row>
    <row r="95" spans="1:6" ht="25.5" x14ac:dyDescent="0.2">
      <c r="A95" s="114"/>
      <c r="B95" s="44" t="s">
        <v>109</v>
      </c>
      <c r="C95" s="44">
        <v>9</v>
      </c>
      <c r="D95" s="118">
        <v>183</v>
      </c>
      <c r="E95" s="45"/>
      <c r="F95" s="120" t="s">
        <v>35</v>
      </c>
    </row>
    <row r="96" spans="1:6" ht="25.5" x14ac:dyDescent="0.2">
      <c r="A96" s="114"/>
      <c r="B96" s="44" t="s">
        <v>109</v>
      </c>
      <c r="C96" s="44">
        <v>9</v>
      </c>
      <c r="D96" s="118">
        <v>147</v>
      </c>
      <c r="E96" s="45"/>
      <c r="F96" s="120" t="s">
        <v>35</v>
      </c>
    </row>
    <row r="97" spans="1:20" ht="25.5" x14ac:dyDescent="0.2">
      <c r="A97" s="114"/>
      <c r="B97" s="44" t="s">
        <v>109</v>
      </c>
      <c r="C97" s="44">
        <v>9</v>
      </c>
      <c r="D97" s="118">
        <v>108</v>
      </c>
      <c r="E97" s="45"/>
      <c r="F97" s="120" t="s">
        <v>35</v>
      </c>
    </row>
    <row r="98" spans="1:20" ht="25.5" x14ac:dyDescent="0.2">
      <c r="A98" s="114"/>
      <c r="B98" s="44" t="s">
        <v>109</v>
      </c>
      <c r="C98" s="44">
        <v>9</v>
      </c>
      <c r="D98" s="118">
        <v>178</v>
      </c>
      <c r="E98" s="45" t="s">
        <v>23</v>
      </c>
      <c r="F98" s="120" t="s">
        <v>35</v>
      </c>
    </row>
    <row r="99" spans="1:20" ht="25.5" x14ac:dyDescent="0.2">
      <c r="A99" s="114"/>
      <c r="B99" s="44" t="s">
        <v>109</v>
      </c>
      <c r="C99" s="44">
        <v>9</v>
      </c>
      <c r="D99" s="118">
        <v>140</v>
      </c>
      <c r="E99" s="45"/>
      <c r="F99" s="120" t="s">
        <v>35</v>
      </c>
    </row>
    <row r="100" spans="1:20" ht="25.5" x14ac:dyDescent="0.2">
      <c r="A100" s="114"/>
      <c r="B100" s="44" t="s">
        <v>109</v>
      </c>
      <c r="C100" s="44">
        <v>9</v>
      </c>
      <c r="D100" s="118">
        <v>160</v>
      </c>
      <c r="E100" s="45" t="s">
        <v>23</v>
      </c>
      <c r="F100" s="120" t="s">
        <v>35</v>
      </c>
    </row>
    <row r="101" spans="1:20" ht="25.5" x14ac:dyDescent="0.2">
      <c r="A101" s="114"/>
      <c r="B101" s="44" t="s">
        <v>109</v>
      </c>
      <c r="C101" s="44">
        <v>9</v>
      </c>
      <c r="D101" s="118">
        <v>168</v>
      </c>
      <c r="E101" s="45"/>
      <c r="F101" s="120" t="s">
        <v>35</v>
      </c>
    </row>
    <row r="102" spans="1:20" ht="25.5" x14ac:dyDescent="0.2">
      <c r="A102" s="114"/>
      <c r="B102" s="44" t="s">
        <v>109</v>
      </c>
      <c r="C102" s="44">
        <v>9</v>
      </c>
      <c r="D102" s="118">
        <v>112</v>
      </c>
      <c r="E102" s="45"/>
      <c r="F102" s="120" t="s">
        <v>35</v>
      </c>
    </row>
    <row r="103" spans="1:20" ht="25.5" x14ac:dyDescent="0.2">
      <c r="A103" s="114"/>
      <c r="B103" s="44" t="s">
        <v>109</v>
      </c>
      <c r="C103" s="44">
        <v>9</v>
      </c>
      <c r="D103" s="118">
        <v>148</v>
      </c>
      <c r="E103" s="45"/>
      <c r="F103" s="120" t="s">
        <v>35</v>
      </c>
    </row>
    <row r="104" spans="1:20" ht="25.5" x14ac:dyDescent="0.2">
      <c r="A104" s="114"/>
      <c r="B104" s="44" t="s">
        <v>109</v>
      </c>
      <c r="C104" s="44">
        <v>9</v>
      </c>
      <c r="D104" s="118">
        <v>18902</v>
      </c>
      <c r="E104" s="45"/>
      <c r="F104" s="120" t="s">
        <v>31</v>
      </c>
    </row>
    <row r="105" spans="1:20" ht="25.5" x14ac:dyDescent="0.2">
      <c r="A105" s="114"/>
      <c r="B105" s="44" t="s">
        <v>109</v>
      </c>
      <c r="C105" s="44">
        <v>9</v>
      </c>
      <c r="D105" s="118">
        <v>167</v>
      </c>
      <c r="E105" s="45"/>
      <c r="F105" s="120" t="s">
        <v>35</v>
      </c>
    </row>
    <row r="106" spans="1:20" ht="12.75" x14ac:dyDescent="0.2">
      <c r="A106" s="114"/>
      <c r="B106" s="44" t="s">
        <v>109</v>
      </c>
      <c r="C106" s="44">
        <v>9</v>
      </c>
      <c r="D106" s="118"/>
      <c r="E106" s="45"/>
      <c r="F106" s="120"/>
    </row>
    <row r="107" spans="1:20" ht="12.75" x14ac:dyDescent="0.2">
      <c r="A107" s="114"/>
      <c r="B107" s="44"/>
      <c r="C107" s="44"/>
      <c r="D107" s="118"/>
      <c r="E107" s="45"/>
      <c r="F107" s="120"/>
    </row>
    <row r="108" spans="1:20" ht="12.75" x14ac:dyDescent="0.2">
      <c r="A108" s="114" t="s">
        <v>23</v>
      </c>
      <c r="B108" s="44"/>
      <c r="C108" s="44"/>
      <c r="D108" s="118"/>
      <c r="E108" s="45"/>
      <c r="F108" s="120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117" t="s">
        <v>45</v>
      </c>
      <c r="B109" s="44"/>
      <c r="C109" s="44" t="s">
        <v>23</v>
      </c>
      <c r="D109" s="121">
        <f>SUM(D73:D108)</f>
        <v>53900</v>
      </c>
      <c r="E109" s="45" t="s">
        <v>23</v>
      </c>
      <c r="F109" s="113" t="s">
        <v>23</v>
      </c>
      <c r="N109" s="18"/>
    </row>
    <row r="110" spans="1:20" ht="12.75" x14ac:dyDescent="0.2">
      <c r="A110" s="114" t="s">
        <v>23</v>
      </c>
      <c r="B110" s="44"/>
      <c r="C110" s="44" t="s">
        <v>23</v>
      </c>
      <c r="D110" s="44" t="s">
        <v>23</v>
      </c>
      <c r="E110" s="45">
        <f>SUM(D72+D109)</f>
        <v>395255</v>
      </c>
      <c r="F110" s="122" t="s">
        <v>23</v>
      </c>
      <c r="G110" s="18"/>
      <c r="H110" s="18"/>
      <c r="I110" s="18"/>
      <c r="J110" s="18"/>
      <c r="K110" s="18"/>
      <c r="L110" s="18"/>
      <c r="M110" s="18"/>
      <c r="N110" s="18"/>
    </row>
    <row r="111" spans="1:20" ht="12.75" x14ac:dyDescent="0.2">
      <c r="A111" s="123" t="s">
        <v>24</v>
      </c>
      <c r="B111" s="44" t="s">
        <v>93</v>
      </c>
      <c r="C111" s="124" t="s">
        <v>23</v>
      </c>
      <c r="D111" s="112">
        <v>1375075</v>
      </c>
      <c r="E111" s="45" t="s">
        <v>23</v>
      </c>
      <c r="F111" s="122" t="s">
        <v>23</v>
      </c>
    </row>
    <row r="112" spans="1:20" ht="25.5" x14ac:dyDescent="0.2">
      <c r="A112" s="125" t="s">
        <v>25</v>
      </c>
      <c r="B112" s="44" t="s">
        <v>109</v>
      </c>
      <c r="C112" s="44">
        <v>9</v>
      </c>
      <c r="D112" s="104">
        <v>84763</v>
      </c>
      <c r="E112" s="45" t="s">
        <v>23</v>
      </c>
      <c r="F112" s="126" t="s">
        <v>57</v>
      </c>
    </row>
    <row r="113" spans="1:6" ht="25.5" x14ac:dyDescent="0.2">
      <c r="A113" s="127"/>
      <c r="B113" s="44" t="s">
        <v>109</v>
      </c>
      <c r="C113" s="44">
        <v>9</v>
      </c>
      <c r="D113" s="104">
        <v>25216</v>
      </c>
      <c r="E113" s="45"/>
      <c r="F113" s="126" t="s">
        <v>58</v>
      </c>
    </row>
    <row r="114" spans="1:6" ht="12.75" x14ac:dyDescent="0.2">
      <c r="A114" s="125" t="s">
        <v>23</v>
      </c>
      <c r="B114" s="44" t="s">
        <v>109</v>
      </c>
      <c r="C114" s="44">
        <v>9</v>
      </c>
      <c r="D114" s="104">
        <v>15588</v>
      </c>
      <c r="E114" s="45" t="s">
        <v>23</v>
      </c>
      <c r="F114" s="126" t="s">
        <v>30</v>
      </c>
    </row>
    <row r="115" spans="1:6" ht="25.5" x14ac:dyDescent="0.2">
      <c r="A115" s="125"/>
      <c r="B115" s="44" t="s">
        <v>109</v>
      </c>
      <c r="C115" s="44">
        <v>9</v>
      </c>
      <c r="D115" s="104">
        <v>78060</v>
      </c>
      <c r="E115" s="45" t="s">
        <v>23</v>
      </c>
      <c r="F115" s="126" t="s">
        <v>31</v>
      </c>
    </row>
    <row r="116" spans="1:6" ht="25.5" x14ac:dyDescent="0.2">
      <c r="A116" s="125"/>
      <c r="B116" s="44" t="s">
        <v>109</v>
      </c>
      <c r="C116" s="44">
        <v>9</v>
      </c>
      <c r="D116" s="104">
        <v>703</v>
      </c>
      <c r="E116" s="45" t="s">
        <v>23</v>
      </c>
      <c r="F116" s="126" t="s">
        <v>46</v>
      </c>
    </row>
    <row r="117" spans="1:6" ht="25.5" x14ac:dyDescent="0.2">
      <c r="A117" s="125"/>
      <c r="B117" s="44" t="s">
        <v>109</v>
      </c>
      <c r="C117" s="44">
        <v>9</v>
      </c>
      <c r="D117" s="104">
        <v>415</v>
      </c>
      <c r="E117" s="45" t="s">
        <v>23</v>
      </c>
      <c r="F117" s="126" t="s">
        <v>35</v>
      </c>
    </row>
    <row r="118" spans="1:6" ht="25.5" x14ac:dyDescent="0.2">
      <c r="A118" s="125" t="s">
        <v>23</v>
      </c>
      <c r="B118" s="44" t="s">
        <v>109</v>
      </c>
      <c r="C118" s="44">
        <v>9</v>
      </c>
      <c r="D118" s="104">
        <v>729</v>
      </c>
      <c r="E118" s="45" t="s">
        <v>23</v>
      </c>
      <c r="F118" s="126" t="s">
        <v>46</v>
      </c>
    </row>
    <row r="119" spans="1:6" ht="25.5" x14ac:dyDescent="0.2">
      <c r="A119" s="125" t="s">
        <v>23</v>
      </c>
      <c r="B119" s="44" t="s">
        <v>109</v>
      </c>
      <c r="C119" s="44">
        <v>9</v>
      </c>
      <c r="D119" s="104">
        <v>727</v>
      </c>
      <c r="E119" s="45" t="s">
        <v>23</v>
      </c>
      <c r="F119" s="126" t="s">
        <v>46</v>
      </c>
    </row>
    <row r="120" spans="1:6" ht="25.5" x14ac:dyDescent="0.2">
      <c r="A120" s="125" t="s">
        <v>23</v>
      </c>
      <c r="B120" s="44" t="s">
        <v>109</v>
      </c>
      <c r="C120" s="44">
        <v>9</v>
      </c>
      <c r="D120" s="104">
        <v>166</v>
      </c>
      <c r="E120" s="45" t="s">
        <v>23</v>
      </c>
      <c r="F120" s="126" t="s">
        <v>35</v>
      </c>
    </row>
    <row r="121" spans="1:6" ht="25.5" x14ac:dyDescent="0.2">
      <c r="A121" s="128" t="s">
        <v>23</v>
      </c>
      <c r="B121" s="44" t="s">
        <v>109</v>
      </c>
      <c r="C121" s="44">
        <v>9</v>
      </c>
      <c r="D121" s="129">
        <v>931</v>
      </c>
      <c r="E121" s="130" t="s">
        <v>23</v>
      </c>
      <c r="F121" s="131" t="s">
        <v>35</v>
      </c>
    </row>
    <row r="122" spans="1:6" ht="25.5" x14ac:dyDescent="0.2">
      <c r="A122" s="128"/>
      <c r="B122" s="44" t="s">
        <v>109</v>
      </c>
      <c r="C122" s="44">
        <v>9</v>
      </c>
      <c r="D122" s="129">
        <v>983</v>
      </c>
      <c r="E122" s="130" t="s">
        <v>23</v>
      </c>
      <c r="F122" s="131" t="s">
        <v>46</v>
      </c>
    </row>
    <row r="123" spans="1:6" ht="25.5" x14ac:dyDescent="0.2">
      <c r="A123" s="128"/>
      <c r="B123" s="44" t="s">
        <v>109</v>
      </c>
      <c r="C123" s="44">
        <v>9</v>
      </c>
      <c r="D123" s="129">
        <v>649</v>
      </c>
      <c r="E123" s="130" t="s">
        <v>23</v>
      </c>
      <c r="F123" s="131" t="s">
        <v>35</v>
      </c>
    </row>
    <row r="124" spans="1:6" ht="25.5" x14ac:dyDescent="0.2">
      <c r="A124" s="125" t="s">
        <v>23</v>
      </c>
      <c r="B124" s="44" t="s">
        <v>109</v>
      </c>
      <c r="C124" s="44">
        <v>9</v>
      </c>
      <c r="D124" s="132">
        <v>750</v>
      </c>
      <c r="E124" s="45" t="s">
        <v>23</v>
      </c>
      <c r="F124" s="107" t="s">
        <v>35</v>
      </c>
    </row>
    <row r="125" spans="1:6" ht="25.5" x14ac:dyDescent="0.2">
      <c r="A125" s="125"/>
      <c r="B125" s="44" t="s">
        <v>109</v>
      </c>
      <c r="C125" s="44">
        <v>9</v>
      </c>
      <c r="D125" s="132">
        <v>608</v>
      </c>
      <c r="E125" s="45"/>
      <c r="F125" s="107" t="s">
        <v>35</v>
      </c>
    </row>
    <row r="126" spans="1:6" ht="25.5" x14ac:dyDescent="0.2">
      <c r="A126" s="125" t="s">
        <v>23</v>
      </c>
      <c r="B126" s="44" t="s">
        <v>109</v>
      </c>
      <c r="C126" s="44">
        <v>9</v>
      </c>
      <c r="D126" s="132">
        <v>731</v>
      </c>
      <c r="E126" s="45" t="s">
        <v>23</v>
      </c>
      <c r="F126" s="105" t="s">
        <v>35</v>
      </c>
    </row>
    <row r="127" spans="1:6" ht="25.5" x14ac:dyDescent="0.2">
      <c r="A127" s="125"/>
      <c r="B127" s="44" t="s">
        <v>109</v>
      </c>
      <c r="C127" s="44">
        <v>9</v>
      </c>
      <c r="D127" s="132">
        <v>746</v>
      </c>
      <c r="E127" s="45"/>
      <c r="F127" s="105" t="s">
        <v>35</v>
      </c>
    </row>
    <row r="128" spans="1:6" ht="25.5" x14ac:dyDescent="0.2">
      <c r="A128" s="125"/>
      <c r="B128" s="44" t="s">
        <v>109</v>
      </c>
      <c r="C128" s="44">
        <v>9</v>
      </c>
      <c r="D128" s="132">
        <v>745</v>
      </c>
      <c r="E128" s="45"/>
      <c r="F128" s="105" t="s">
        <v>46</v>
      </c>
    </row>
    <row r="129" spans="1:6" ht="25.5" x14ac:dyDescent="0.2">
      <c r="A129" s="125"/>
      <c r="B129" s="44" t="s">
        <v>109</v>
      </c>
      <c r="C129" s="44">
        <v>9</v>
      </c>
      <c r="D129" s="132">
        <v>660</v>
      </c>
      <c r="E129" s="45"/>
      <c r="F129" s="105" t="s">
        <v>35</v>
      </c>
    </row>
    <row r="130" spans="1:6" ht="25.5" x14ac:dyDescent="0.2">
      <c r="A130" s="125"/>
      <c r="B130" s="44" t="s">
        <v>109</v>
      </c>
      <c r="C130" s="44">
        <v>9</v>
      </c>
      <c r="D130" s="132">
        <v>764</v>
      </c>
      <c r="E130" s="45"/>
      <c r="F130" s="105" t="s">
        <v>35</v>
      </c>
    </row>
    <row r="131" spans="1:6" ht="25.5" x14ac:dyDescent="0.2">
      <c r="A131" s="125"/>
      <c r="B131" s="44" t="s">
        <v>109</v>
      </c>
      <c r="C131" s="44">
        <v>9</v>
      </c>
      <c r="D131" s="132">
        <v>663</v>
      </c>
      <c r="E131" s="45"/>
      <c r="F131" s="105" t="s">
        <v>35</v>
      </c>
    </row>
    <row r="132" spans="1:6" ht="25.5" x14ac:dyDescent="0.2">
      <c r="A132" s="125"/>
      <c r="B132" s="44" t="s">
        <v>109</v>
      </c>
      <c r="C132" s="44">
        <v>9</v>
      </c>
      <c r="D132" s="132">
        <v>661</v>
      </c>
      <c r="E132" s="45"/>
      <c r="F132" s="105" t="s">
        <v>46</v>
      </c>
    </row>
    <row r="133" spans="1:6" ht="25.5" x14ac:dyDescent="0.2">
      <c r="A133" s="125"/>
      <c r="B133" s="44" t="s">
        <v>109</v>
      </c>
      <c r="C133" s="44">
        <v>9</v>
      </c>
      <c r="D133" s="132">
        <v>625</v>
      </c>
      <c r="E133" s="45"/>
      <c r="F133" s="105" t="s">
        <v>35</v>
      </c>
    </row>
    <row r="134" spans="1:6" ht="25.5" x14ac:dyDescent="0.2">
      <c r="A134" s="125"/>
      <c r="B134" s="44" t="s">
        <v>109</v>
      </c>
      <c r="C134" s="44">
        <v>9</v>
      </c>
      <c r="D134" s="132">
        <v>761</v>
      </c>
      <c r="E134" s="45"/>
      <c r="F134" s="105" t="s">
        <v>35</v>
      </c>
    </row>
    <row r="135" spans="1:6" ht="25.5" x14ac:dyDescent="0.2">
      <c r="A135" s="125"/>
      <c r="B135" s="44" t="s">
        <v>109</v>
      </c>
      <c r="C135" s="44">
        <v>9</v>
      </c>
      <c r="D135" s="132">
        <v>326</v>
      </c>
      <c r="E135" s="45"/>
      <c r="F135" s="105" t="s">
        <v>35</v>
      </c>
    </row>
    <row r="136" spans="1:6" ht="25.5" x14ac:dyDescent="0.2">
      <c r="A136" s="125"/>
      <c r="B136" s="44" t="s">
        <v>109</v>
      </c>
      <c r="C136" s="44">
        <v>9</v>
      </c>
      <c r="D136" s="132">
        <v>769</v>
      </c>
      <c r="E136" s="45"/>
      <c r="F136" s="105" t="s">
        <v>35</v>
      </c>
    </row>
    <row r="137" spans="1:6" ht="25.5" x14ac:dyDescent="0.2">
      <c r="A137" s="125"/>
      <c r="B137" s="44" t="s">
        <v>109</v>
      </c>
      <c r="C137" s="44">
        <v>9</v>
      </c>
      <c r="D137" s="132">
        <v>484</v>
      </c>
      <c r="E137" s="45"/>
      <c r="F137" s="105" t="s">
        <v>35</v>
      </c>
    </row>
    <row r="138" spans="1:6" ht="25.5" x14ac:dyDescent="0.2">
      <c r="A138" s="125"/>
      <c r="B138" s="44" t="s">
        <v>109</v>
      </c>
      <c r="C138" s="44">
        <v>9</v>
      </c>
      <c r="D138" s="132">
        <v>750</v>
      </c>
      <c r="E138" s="45"/>
      <c r="F138" s="105" t="s">
        <v>35</v>
      </c>
    </row>
    <row r="139" spans="1:6" ht="25.5" x14ac:dyDescent="0.2">
      <c r="A139" s="125"/>
      <c r="B139" s="44" t="s">
        <v>109</v>
      </c>
      <c r="C139" s="44">
        <v>9</v>
      </c>
      <c r="D139" s="132">
        <v>292</v>
      </c>
      <c r="E139" s="45"/>
      <c r="F139" s="105" t="s">
        <v>46</v>
      </c>
    </row>
    <row r="140" spans="1:6" ht="25.5" x14ac:dyDescent="0.2">
      <c r="A140" s="125"/>
      <c r="B140" s="44" t="s">
        <v>109</v>
      </c>
      <c r="C140" s="44">
        <v>9</v>
      </c>
      <c r="D140" s="132">
        <v>291</v>
      </c>
      <c r="E140" s="45"/>
      <c r="F140" s="105" t="s">
        <v>35</v>
      </c>
    </row>
    <row r="141" spans="1:6" ht="25.5" x14ac:dyDescent="0.2">
      <c r="A141" s="125"/>
      <c r="B141" s="44" t="s">
        <v>109</v>
      </c>
      <c r="C141" s="44">
        <v>9</v>
      </c>
      <c r="D141" s="132">
        <v>691</v>
      </c>
      <c r="E141" s="45"/>
      <c r="F141" s="105" t="s">
        <v>35</v>
      </c>
    </row>
    <row r="142" spans="1:6" ht="25.5" x14ac:dyDescent="0.2">
      <c r="A142" s="125"/>
      <c r="B142" s="44" t="s">
        <v>109</v>
      </c>
      <c r="C142" s="44">
        <v>9</v>
      </c>
      <c r="D142" s="132">
        <v>763</v>
      </c>
      <c r="E142" s="45"/>
      <c r="F142" s="105" t="s">
        <v>35</v>
      </c>
    </row>
    <row r="143" spans="1:6" ht="25.5" x14ac:dyDescent="0.2">
      <c r="A143" s="125"/>
      <c r="B143" s="44" t="s">
        <v>109</v>
      </c>
      <c r="C143" s="44">
        <v>9</v>
      </c>
      <c r="D143" s="132">
        <v>715</v>
      </c>
      <c r="E143" s="45"/>
      <c r="F143" s="105" t="s">
        <v>35</v>
      </c>
    </row>
    <row r="144" spans="1:6" ht="25.5" x14ac:dyDescent="0.2">
      <c r="A144" s="125"/>
      <c r="B144" s="44" t="s">
        <v>109</v>
      </c>
      <c r="C144" s="44">
        <v>9</v>
      </c>
      <c r="D144" s="132">
        <v>520</v>
      </c>
      <c r="E144" s="45"/>
      <c r="F144" s="105" t="s">
        <v>35</v>
      </c>
    </row>
    <row r="145" spans="1:8" ht="25.5" x14ac:dyDescent="0.2">
      <c r="A145" s="125"/>
      <c r="B145" s="44" t="s">
        <v>109</v>
      </c>
      <c r="C145" s="44">
        <v>9</v>
      </c>
      <c r="D145" s="132">
        <v>576</v>
      </c>
      <c r="E145" s="45"/>
      <c r="F145" s="105" t="s">
        <v>35</v>
      </c>
    </row>
    <row r="146" spans="1:8" ht="25.5" x14ac:dyDescent="0.2">
      <c r="A146" s="125"/>
      <c r="B146" s="44" t="s">
        <v>109</v>
      </c>
      <c r="C146" s="44">
        <v>9</v>
      </c>
      <c r="D146" s="132">
        <v>377</v>
      </c>
      <c r="E146" s="45"/>
      <c r="F146" s="105" t="s">
        <v>31</v>
      </c>
    </row>
    <row r="147" spans="1:8" ht="12.75" x14ac:dyDescent="0.2">
      <c r="A147" s="125"/>
      <c r="B147" s="44"/>
      <c r="C147" s="44"/>
      <c r="D147" s="132"/>
      <c r="E147" s="45"/>
      <c r="F147" s="105"/>
    </row>
    <row r="148" spans="1:8" ht="12.75" x14ac:dyDescent="0.2">
      <c r="A148" s="125"/>
      <c r="B148" s="44"/>
      <c r="C148" s="44"/>
      <c r="D148" s="132"/>
      <c r="E148" s="45"/>
      <c r="F148" s="105"/>
    </row>
    <row r="149" spans="1:8" ht="12.75" x14ac:dyDescent="0.2">
      <c r="A149" s="48" t="s">
        <v>26</v>
      </c>
      <c r="B149" s="44" t="s">
        <v>109</v>
      </c>
      <c r="C149" s="44">
        <v>9</v>
      </c>
      <c r="D149" s="175">
        <f>SUM(D112:D148)</f>
        <v>223198</v>
      </c>
      <c r="E149" s="45" t="s">
        <v>23</v>
      </c>
      <c r="F149" s="134" t="s">
        <v>23</v>
      </c>
    </row>
    <row r="150" spans="1:8" ht="12.75" x14ac:dyDescent="0.2">
      <c r="A150" s="123"/>
      <c r="B150" s="44" t="s">
        <v>109</v>
      </c>
      <c r="C150" s="44" t="s">
        <v>23</v>
      </c>
      <c r="D150" s="44" t="s">
        <v>23</v>
      </c>
      <c r="E150" s="15">
        <f>SUM(D149)+D111</f>
        <v>1598273</v>
      </c>
      <c r="F150" s="134" t="s">
        <v>23</v>
      </c>
    </row>
    <row r="151" spans="1:8" ht="12.75" x14ac:dyDescent="0.2">
      <c r="A151" s="135" t="s">
        <v>12</v>
      </c>
      <c r="B151" s="44" t="s">
        <v>109</v>
      </c>
      <c r="C151" s="44" t="s">
        <v>23</v>
      </c>
      <c r="D151" s="136">
        <v>66000</v>
      </c>
      <c r="E151" s="45" t="s">
        <v>23</v>
      </c>
      <c r="F151" s="122" t="s">
        <v>23</v>
      </c>
      <c r="G151" s="18"/>
      <c r="H151" s="18"/>
    </row>
    <row r="152" spans="1:8" ht="25.5" x14ac:dyDescent="0.2">
      <c r="A152" s="125" t="s">
        <v>13</v>
      </c>
      <c r="B152" s="44" t="s">
        <v>109</v>
      </c>
      <c r="C152" s="44">
        <v>9</v>
      </c>
      <c r="D152" s="137">
        <v>4061</v>
      </c>
      <c r="E152" s="45"/>
      <c r="F152" s="107" t="s">
        <v>52</v>
      </c>
      <c r="G152" s="18"/>
      <c r="H152" s="18"/>
    </row>
    <row r="153" spans="1:8" ht="25.5" x14ac:dyDescent="0.2">
      <c r="A153" s="125" t="s">
        <v>23</v>
      </c>
      <c r="B153" s="44" t="s">
        <v>109</v>
      </c>
      <c r="C153" s="44">
        <v>9</v>
      </c>
      <c r="D153" s="104">
        <v>1028</v>
      </c>
      <c r="E153" s="45"/>
      <c r="F153" s="107" t="s">
        <v>52</v>
      </c>
    </row>
    <row r="154" spans="1:8" ht="12.75" x14ac:dyDescent="0.2">
      <c r="A154" s="125" t="s">
        <v>23</v>
      </c>
      <c r="B154" s="44" t="s">
        <v>109</v>
      </c>
      <c r="C154" s="44">
        <v>9</v>
      </c>
      <c r="D154" s="104">
        <v>482</v>
      </c>
      <c r="E154" s="45"/>
      <c r="F154" s="107" t="s">
        <v>30</v>
      </c>
    </row>
    <row r="155" spans="1:8" ht="25.5" x14ac:dyDescent="0.2">
      <c r="A155" s="125"/>
      <c r="B155" s="44" t="s">
        <v>109</v>
      </c>
      <c r="C155" s="44">
        <v>9</v>
      </c>
      <c r="D155" s="104">
        <v>3713</v>
      </c>
      <c r="E155" s="45"/>
      <c r="F155" s="107" t="s">
        <v>31</v>
      </c>
    </row>
    <row r="156" spans="1:8" ht="25.5" x14ac:dyDescent="0.2">
      <c r="A156" s="125"/>
      <c r="B156" s="44" t="s">
        <v>109</v>
      </c>
      <c r="C156" s="44">
        <v>9</v>
      </c>
      <c r="D156" s="104">
        <v>363</v>
      </c>
      <c r="E156" s="45"/>
      <c r="F156" s="107" t="s">
        <v>35</v>
      </c>
    </row>
    <row r="157" spans="1:8" ht="25.5" x14ac:dyDescent="0.2">
      <c r="A157" s="125"/>
      <c r="B157" s="44" t="s">
        <v>109</v>
      </c>
      <c r="C157" s="44">
        <v>9</v>
      </c>
      <c r="D157" s="104">
        <v>694</v>
      </c>
      <c r="E157" s="45"/>
      <c r="F157" s="107" t="s">
        <v>35</v>
      </c>
    </row>
    <row r="158" spans="1:8" ht="25.5" x14ac:dyDescent="0.2">
      <c r="A158" s="125" t="s">
        <v>23</v>
      </c>
      <c r="B158" s="44" t="s">
        <v>109</v>
      </c>
      <c r="C158" s="44">
        <v>9</v>
      </c>
      <c r="D158" s="104">
        <v>268</v>
      </c>
      <c r="E158" s="45"/>
      <c r="F158" s="107" t="s">
        <v>35</v>
      </c>
    </row>
    <row r="159" spans="1:8" ht="12.75" x14ac:dyDescent="0.2">
      <c r="A159" s="48" t="s">
        <v>14</v>
      </c>
      <c r="B159" s="44" t="s">
        <v>109</v>
      </c>
      <c r="C159" s="44" t="s">
        <v>23</v>
      </c>
      <c r="D159" s="133">
        <f>SUM(D152:D158)</f>
        <v>10609</v>
      </c>
      <c r="E159" s="101" t="s">
        <v>23</v>
      </c>
      <c r="F159" s="138" t="s">
        <v>23</v>
      </c>
    </row>
    <row r="160" spans="1:8" ht="12.75" x14ac:dyDescent="0.2">
      <c r="A160" s="43" t="s">
        <v>23</v>
      </c>
      <c r="B160" s="44" t="s">
        <v>109</v>
      </c>
      <c r="C160" s="44" t="s">
        <v>23</v>
      </c>
      <c r="D160" s="44" t="s">
        <v>23</v>
      </c>
      <c r="E160" s="46">
        <f>SUM(D159)+D151</f>
        <v>76609</v>
      </c>
      <c r="F160" s="138" t="s">
        <v>23</v>
      </c>
    </row>
    <row r="161" spans="1:7" ht="14.25" customHeight="1" x14ac:dyDescent="0.2">
      <c r="A161" s="55" t="s">
        <v>39</v>
      </c>
      <c r="B161" s="44" t="s">
        <v>109</v>
      </c>
      <c r="C161" s="44" t="s">
        <v>23</v>
      </c>
      <c r="D161" s="121">
        <v>55946</v>
      </c>
      <c r="E161" s="46" t="s">
        <v>23</v>
      </c>
      <c r="F161" s="138" t="s">
        <v>23</v>
      </c>
    </row>
    <row r="162" spans="1:7" ht="24.75" customHeight="1" x14ac:dyDescent="0.2">
      <c r="A162" s="139" t="s">
        <v>40</v>
      </c>
      <c r="B162" s="44" t="s">
        <v>109</v>
      </c>
      <c r="C162" s="44">
        <v>9</v>
      </c>
      <c r="D162" s="118">
        <v>1444</v>
      </c>
      <c r="E162" s="46" t="s">
        <v>23</v>
      </c>
      <c r="F162" s="107" t="s">
        <v>52</v>
      </c>
    </row>
    <row r="163" spans="1:7" ht="12.75" x14ac:dyDescent="0.2">
      <c r="A163" s="139" t="s">
        <v>23</v>
      </c>
      <c r="B163" s="44" t="s">
        <v>109</v>
      </c>
      <c r="C163" s="44">
        <v>9</v>
      </c>
      <c r="D163" s="118">
        <v>127</v>
      </c>
      <c r="E163" s="46" t="s">
        <v>23</v>
      </c>
      <c r="F163" s="47" t="s">
        <v>30</v>
      </c>
    </row>
    <row r="164" spans="1:7" ht="25.5" x14ac:dyDescent="0.2">
      <c r="A164" s="139" t="s">
        <v>23</v>
      </c>
      <c r="B164" s="44" t="s">
        <v>109</v>
      </c>
      <c r="C164" s="44">
        <v>9</v>
      </c>
      <c r="D164" s="118">
        <v>1409</v>
      </c>
      <c r="E164" s="46"/>
      <c r="F164" s="107" t="s">
        <v>31</v>
      </c>
    </row>
    <row r="165" spans="1:7" ht="25.5" x14ac:dyDescent="0.2">
      <c r="A165" s="139"/>
      <c r="B165" s="44" t="s">
        <v>109</v>
      </c>
      <c r="C165" s="44">
        <v>9</v>
      </c>
      <c r="D165" s="118">
        <v>1445</v>
      </c>
      <c r="E165" s="46"/>
      <c r="F165" s="107" t="s">
        <v>35</v>
      </c>
    </row>
    <row r="166" spans="1:7" ht="25.5" x14ac:dyDescent="0.2">
      <c r="A166" s="139"/>
      <c r="B166" s="44" t="s">
        <v>109</v>
      </c>
      <c r="C166" s="44">
        <v>9</v>
      </c>
      <c r="D166" s="118">
        <v>1209</v>
      </c>
      <c r="E166" s="46"/>
      <c r="F166" s="107" t="s">
        <v>35</v>
      </c>
    </row>
    <row r="167" spans="1:7" ht="12.75" x14ac:dyDescent="0.2">
      <c r="A167" s="139" t="s">
        <v>23</v>
      </c>
      <c r="B167" s="44" t="s">
        <v>109</v>
      </c>
      <c r="C167" s="44">
        <v>9</v>
      </c>
      <c r="D167" s="118"/>
      <c r="E167" s="46"/>
      <c r="F167" s="107"/>
    </row>
    <row r="168" spans="1:7" ht="12.75" x14ac:dyDescent="0.2">
      <c r="A168" s="139"/>
      <c r="B168" s="44" t="s">
        <v>109</v>
      </c>
      <c r="C168" s="44">
        <v>9</v>
      </c>
      <c r="D168" s="118"/>
      <c r="E168" s="46"/>
      <c r="F168" s="120"/>
    </row>
    <row r="169" spans="1:7" ht="12.75" x14ac:dyDescent="0.2">
      <c r="A169" s="139"/>
      <c r="B169" s="44" t="s">
        <v>109</v>
      </c>
      <c r="C169" s="44">
        <v>9</v>
      </c>
      <c r="D169" s="118"/>
      <c r="E169" s="46"/>
      <c r="F169" s="120"/>
    </row>
    <row r="170" spans="1:7" ht="12.75" x14ac:dyDescent="0.2">
      <c r="A170" s="48" t="s">
        <v>41</v>
      </c>
      <c r="B170" s="44" t="s">
        <v>109</v>
      </c>
      <c r="C170" s="44" t="s">
        <v>23</v>
      </c>
      <c r="D170" s="121">
        <f>SUM(D162:D169)</f>
        <v>5634</v>
      </c>
      <c r="E170" s="46"/>
      <c r="F170" s="140" t="s">
        <v>23</v>
      </c>
    </row>
    <row r="171" spans="1:7" ht="12.75" x14ac:dyDescent="0.2">
      <c r="A171" s="43" t="s">
        <v>23</v>
      </c>
      <c r="B171" s="44" t="s">
        <v>109</v>
      </c>
      <c r="C171" s="44" t="s">
        <v>23</v>
      </c>
      <c r="D171" s="44" t="s">
        <v>23</v>
      </c>
      <c r="E171" s="46">
        <f>D161+D170</f>
        <v>61580</v>
      </c>
      <c r="F171" s="140" t="s">
        <v>23</v>
      </c>
      <c r="G171" s="142"/>
    </row>
    <row r="172" spans="1:7" ht="12.75" x14ac:dyDescent="0.2">
      <c r="A172" s="55" t="s">
        <v>49</v>
      </c>
      <c r="B172" s="44" t="s">
        <v>109</v>
      </c>
      <c r="C172" s="44" t="s">
        <v>23</v>
      </c>
      <c r="D172" s="141">
        <v>209902.15</v>
      </c>
      <c r="E172" s="142" t="s">
        <v>23</v>
      </c>
      <c r="F172" s="143" t="s">
        <v>23</v>
      </c>
    </row>
    <row r="173" spans="1:7" ht="12.75" x14ac:dyDescent="0.2">
      <c r="A173" s="55"/>
      <c r="B173" s="44" t="s">
        <v>109</v>
      </c>
      <c r="C173" s="44">
        <v>3</v>
      </c>
      <c r="D173" s="44">
        <v>-23</v>
      </c>
      <c r="E173" s="142"/>
      <c r="F173" s="143" t="s">
        <v>114</v>
      </c>
    </row>
    <row r="174" spans="1:7" ht="12.75" x14ac:dyDescent="0.2">
      <c r="A174" s="55"/>
      <c r="B174" s="44" t="s">
        <v>109</v>
      </c>
      <c r="C174" s="44">
        <v>7</v>
      </c>
      <c r="D174" s="44">
        <v>-23</v>
      </c>
      <c r="E174" s="142"/>
      <c r="F174" s="143" t="s">
        <v>114</v>
      </c>
    </row>
    <row r="175" spans="1:7" ht="12.75" x14ac:dyDescent="0.2">
      <c r="A175" s="142"/>
      <c r="B175" s="44" t="s">
        <v>109</v>
      </c>
      <c r="C175" s="44"/>
      <c r="D175" s="44">
        <v>12245.75</v>
      </c>
      <c r="E175" s="142"/>
      <c r="F175" s="143"/>
    </row>
    <row r="176" spans="1:7" ht="12.75" x14ac:dyDescent="0.2">
      <c r="A176" s="55"/>
      <c r="B176" s="44" t="s">
        <v>109</v>
      </c>
      <c r="C176" s="44"/>
      <c r="D176" s="44"/>
      <c r="E176" s="142"/>
      <c r="F176" s="143"/>
    </row>
    <row r="177" spans="1:6" ht="12.75" x14ac:dyDescent="0.2">
      <c r="A177" s="55"/>
      <c r="B177" s="44" t="s">
        <v>109</v>
      </c>
      <c r="C177" s="44"/>
      <c r="D177" s="44"/>
      <c r="E177" s="142"/>
      <c r="F177" s="143"/>
    </row>
    <row r="178" spans="1:6" ht="12.75" x14ac:dyDescent="0.2">
      <c r="A178" s="55"/>
      <c r="B178" s="44" t="s">
        <v>109</v>
      </c>
      <c r="C178" s="44"/>
      <c r="D178" s="44"/>
      <c r="E178" s="142"/>
      <c r="F178" s="143"/>
    </row>
    <row r="179" spans="1:6" ht="12.75" x14ac:dyDescent="0.2">
      <c r="A179" s="43" t="s">
        <v>23</v>
      </c>
      <c r="B179" s="44" t="s">
        <v>109</v>
      </c>
      <c r="C179" s="44"/>
      <c r="D179" s="44"/>
      <c r="E179" s="142" t="s">
        <v>23</v>
      </c>
      <c r="F179" s="143"/>
    </row>
    <row r="180" spans="1:6" ht="12.75" x14ac:dyDescent="0.2">
      <c r="A180" s="48" t="s">
        <v>50</v>
      </c>
      <c r="B180" s="44" t="s">
        <v>109</v>
      </c>
      <c r="C180" s="44"/>
      <c r="D180" s="141">
        <f>SUM(D173:D179)</f>
        <v>12199.75</v>
      </c>
      <c r="E180" s="142">
        <f>D180+D172</f>
        <v>222101.9</v>
      </c>
      <c r="F180" s="143" t="s">
        <v>23</v>
      </c>
    </row>
    <row r="181" spans="1:6" ht="12.75" x14ac:dyDescent="0.2">
      <c r="A181" s="43" t="s">
        <v>23</v>
      </c>
      <c r="B181" s="44" t="s">
        <v>109</v>
      </c>
      <c r="C181" s="44" t="s">
        <v>23</v>
      </c>
      <c r="D181" s="44" t="s">
        <v>23</v>
      </c>
      <c r="E181" s="142"/>
      <c r="F181" s="143" t="s">
        <v>23</v>
      </c>
    </row>
    <row r="182" spans="1:6" ht="12.75" x14ac:dyDescent="0.2">
      <c r="A182" s="55" t="s">
        <v>47</v>
      </c>
      <c r="B182" s="44" t="s">
        <v>109</v>
      </c>
      <c r="C182" s="44" t="s">
        <v>23</v>
      </c>
      <c r="D182" s="45">
        <v>35200</v>
      </c>
      <c r="E182" s="46" t="s">
        <v>23</v>
      </c>
      <c r="F182" s="140" t="s">
        <v>23</v>
      </c>
    </row>
    <row r="183" spans="1:6" ht="12.75" x14ac:dyDescent="0.2">
      <c r="A183" s="43" t="s">
        <v>23</v>
      </c>
      <c r="B183" s="44" t="s">
        <v>109</v>
      </c>
      <c r="C183" s="44">
        <v>8</v>
      </c>
      <c r="D183" s="49">
        <v>8000</v>
      </c>
      <c r="E183" s="46" t="s">
        <v>23</v>
      </c>
      <c r="F183" s="120"/>
    </row>
    <row r="184" spans="1:6" ht="12.75" x14ac:dyDescent="0.2">
      <c r="A184" s="43"/>
      <c r="B184" s="44" t="s">
        <v>109</v>
      </c>
      <c r="C184" s="44">
        <v>10</v>
      </c>
      <c r="D184" s="49">
        <v>4800</v>
      </c>
      <c r="E184" s="46"/>
      <c r="F184" s="120"/>
    </row>
    <row r="185" spans="1:6" ht="12.75" x14ac:dyDescent="0.2">
      <c r="A185" s="43"/>
      <c r="B185" s="44" t="s">
        <v>109</v>
      </c>
      <c r="C185" s="44"/>
      <c r="D185" s="49"/>
      <c r="E185" s="46"/>
      <c r="F185" s="120"/>
    </row>
    <row r="186" spans="1:6" ht="12.75" x14ac:dyDescent="0.2">
      <c r="A186" s="48" t="s">
        <v>48</v>
      </c>
      <c r="B186" s="44" t="s">
        <v>109</v>
      </c>
      <c r="C186" s="44"/>
      <c r="D186" s="45">
        <f>SUM(D183:D185)</f>
        <v>12800</v>
      </c>
      <c r="E186" s="46" t="s">
        <v>23</v>
      </c>
      <c r="F186" s="122" t="s">
        <v>23</v>
      </c>
    </row>
    <row r="187" spans="1:6" ht="12.75" x14ac:dyDescent="0.2">
      <c r="A187" s="43" t="s">
        <v>23</v>
      </c>
      <c r="B187" s="44" t="s">
        <v>109</v>
      </c>
      <c r="C187" s="44" t="s">
        <v>23</v>
      </c>
      <c r="D187" s="49" t="s">
        <v>23</v>
      </c>
      <c r="E187" s="46">
        <f>D182+D186</f>
        <v>48000</v>
      </c>
      <c r="F187" s="122" t="s">
        <v>23</v>
      </c>
    </row>
    <row r="188" spans="1:6" ht="12.75" x14ac:dyDescent="0.2">
      <c r="A188" s="123" t="s">
        <v>32</v>
      </c>
      <c r="B188" s="44" t="s">
        <v>109</v>
      </c>
      <c r="C188" s="44" t="s">
        <v>23</v>
      </c>
      <c r="D188" s="144">
        <v>261446.11</v>
      </c>
      <c r="E188" s="45" t="s">
        <v>23</v>
      </c>
      <c r="F188" s="113" t="s">
        <v>23</v>
      </c>
    </row>
    <row r="189" spans="1:6" ht="12.75" x14ac:dyDescent="0.2">
      <c r="A189" s="117" t="s">
        <v>34</v>
      </c>
      <c r="B189" s="44" t="s">
        <v>109</v>
      </c>
      <c r="C189" s="44" t="s">
        <v>23</v>
      </c>
      <c r="D189" s="144">
        <v>0</v>
      </c>
      <c r="E189" s="45" t="s">
        <v>23</v>
      </c>
      <c r="F189" s="113" t="s">
        <v>23</v>
      </c>
    </row>
    <row r="190" spans="1:6" ht="38.25" x14ac:dyDescent="0.2">
      <c r="A190" s="117"/>
      <c r="B190" s="44" t="s">
        <v>109</v>
      </c>
      <c r="C190" s="44">
        <v>9</v>
      </c>
      <c r="D190" s="145">
        <v>47926</v>
      </c>
      <c r="E190" s="45" t="s">
        <v>23</v>
      </c>
      <c r="F190" s="146" t="s">
        <v>42</v>
      </c>
    </row>
    <row r="191" spans="1:6" ht="25.5" x14ac:dyDescent="0.2">
      <c r="A191" s="117"/>
      <c r="B191" s="44" t="s">
        <v>109</v>
      </c>
      <c r="C191" s="44">
        <v>31</v>
      </c>
      <c r="D191" s="145">
        <v>-4536.8900000000003</v>
      </c>
      <c r="E191" s="45"/>
      <c r="F191" s="146" t="s">
        <v>97</v>
      </c>
    </row>
    <row r="192" spans="1:6" ht="12.75" x14ac:dyDescent="0.2">
      <c r="A192" s="117"/>
      <c r="B192" s="44" t="s">
        <v>109</v>
      </c>
      <c r="C192" s="44"/>
      <c r="D192" s="145"/>
      <c r="E192" s="45"/>
      <c r="F192" s="146"/>
    </row>
    <row r="193" spans="1:6" ht="12.75" x14ac:dyDescent="0.2">
      <c r="A193" s="48" t="s">
        <v>33</v>
      </c>
      <c r="B193" s="44" t="s">
        <v>23</v>
      </c>
      <c r="C193" s="44" t="s">
        <v>23</v>
      </c>
      <c r="D193" s="167">
        <f>SUM(D189:D192)</f>
        <v>43389.11</v>
      </c>
      <c r="E193" s="45" t="s">
        <v>23</v>
      </c>
      <c r="F193" s="122"/>
    </row>
    <row r="194" spans="1:6" ht="12.75" x14ac:dyDescent="0.2">
      <c r="A194" s="43" t="s">
        <v>23</v>
      </c>
      <c r="B194" s="44" t="s">
        <v>23</v>
      </c>
      <c r="C194" s="44" t="s">
        <v>23</v>
      </c>
      <c r="D194" s="44" t="s">
        <v>23</v>
      </c>
      <c r="E194" s="15">
        <f>D188+D193</f>
        <v>304835.21999999997</v>
      </c>
      <c r="F194" s="122" t="s">
        <v>23</v>
      </c>
    </row>
    <row r="195" spans="1:6" ht="12.75" x14ac:dyDescent="0.2">
      <c r="A195" s="147"/>
      <c r="B195" s="148"/>
      <c r="C195" s="148"/>
      <c r="D195" s="148"/>
      <c r="E195" s="149"/>
      <c r="F195" s="150"/>
    </row>
    <row r="196" spans="1:6" ht="12.75" x14ac:dyDescent="0.2">
      <c r="A196" s="147" t="s">
        <v>54</v>
      </c>
      <c r="B196" s="148"/>
      <c r="C196" s="148"/>
      <c r="D196" s="151">
        <v>29966.79</v>
      </c>
      <c r="E196" s="149"/>
      <c r="F196" s="150"/>
    </row>
    <row r="197" spans="1:6" ht="12.75" x14ac:dyDescent="0.2">
      <c r="A197" s="147"/>
      <c r="B197" s="148" t="s">
        <v>109</v>
      </c>
      <c r="C197" s="148">
        <v>14</v>
      </c>
      <c r="D197" s="148">
        <v>2682.11</v>
      </c>
      <c r="E197" s="149"/>
      <c r="F197" s="150" t="s">
        <v>59</v>
      </c>
    </row>
    <row r="198" spans="1:6" ht="12.75" x14ac:dyDescent="0.2">
      <c r="A198" s="147"/>
      <c r="B198" s="148" t="s">
        <v>109</v>
      </c>
      <c r="C198" s="148">
        <v>23</v>
      </c>
      <c r="D198" s="148">
        <v>2286</v>
      </c>
      <c r="E198" s="149"/>
      <c r="F198" s="150"/>
    </row>
    <row r="199" spans="1:6" ht="12.75" x14ac:dyDescent="0.2">
      <c r="A199" s="147"/>
      <c r="B199" s="148"/>
      <c r="C199" s="148"/>
      <c r="D199" s="148"/>
      <c r="E199" s="149"/>
      <c r="F199" s="150"/>
    </row>
    <row r="200" spans="1:6" ht="12.75" x14ac:dyDescent="0.2">
      <c r="A200" s="152" t="s">
        <v>55</v>
      </c>
      <c r="B200" s="148"/>
      <c r="C200" s="148"/>
      <c r="D200" s="151">
        <f>SUM(D196:D199)</f>
        <v>34934.9</v>
      </c>
      <c r="E200" s="149"/>
      <c r="F200" s="150"/>
    </row>
    <row r="201" spans="1:6" x14ac:dyDescent="0.25">
      <c r="A201" s="147"/>
      <c r="B201" s="148"/>
      <c r="C201" s="148"/>
      <c r="D201" s="148"/>
      <c r="E201" s="149">
        <f>SUM(D200+D201)</f>
        <v>34934.9</v>
      </c>
      <c r="F201" s="150"/>
    </row>
    <row r="202" spans="1:6" x14ac:dyDescent="0.25">
      <c r="A202" s="147"/>
      <c r="B202" s="148"/>
      <c r="C202" s="148"/>
      <c r="D202" s="148"/>
      <c r="E202" s="149"/>
      <c r="F202" s="150"/>
    </row>
    <row r="203" spans="1:6" x14ac:dyDescent="0.25">
      <c r="A203" s="147"/>
      <c r="B203" s="148"/>
      <c r="C203" s="148"/>
      <c r="D203" s="148"/>
      <c r="E203" s="149"/>
      <c r="F203" s="150"/>
    </row>
    <row r="204" spans="1:6" ht="13.8" thickBot="1" x14ac:dyDescent="0.3">
      <c r="A204" s="153" t="s">
        <v>23</v>
      </c>
      <c r="B204" s="52" t="s">
        <v>23</v>
      </c>
      <c r="C204" s="52" t="s">
        <v>23</v>
      </c>
      <c r="D204" s="52" t="s">
        <v>23</v>
      </c>
      <c r="E204" s="53">
        <f>SUM(E71+E110+E150+E160+E171+E194+E201+E180+E187)</f>
        <v>14211606.020000001</v>
      </c>
      <c r="F204" s="154" t="s">
        <v>23</v>
      </c>
    </row>
    <row r="205" spans="1:6" x14ac:dyDescent="0.25">
      <c r="A205" s="22"/>
      <c r="B205" s="155"/>
      <c r="C205" s="155"/>
      <c r="D205" s="155"/>
      <c r="E205" s="24"/>
      <c r="F205" s="156"/>
    </row>
    <row r="206" spans="1:6" x14ac:dyDescent="0.25">
      <c r="F206" s="18"/>
    </row>
    <row r="207" spans="1:6" x14ac:dyDescent="0.25">
      <c r="F207" s="18"/>
    </row>
    <row r="208" spans="1:6" x14ac:dyDescent="0.25">
      <c r="F208" s="18"/>
    </row>
    <row r="209" spans="6:6" x14ac:dyDescent="0.25">
      <c r="F209" s="18"/>
    </row>
    <row r="1048568" spans="4:4" x14ac:dyDescent="0.25">
      <c r="D1048568" s="18">
        <f>SUM(D196:D1048567)</f>
        <v>69869.8</v>
      </c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showWhiteSpace="0" topLeftCell="A131" zoomScaleNormal="100" workbookViewId="0">
      <selection activeCell="I143" sqref="I143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1.5546875" style="158" customWidth="1"/>
    <col min="5" max="5" width="42.33203125" style="158" customWidth="1"/>
    <col min="6" max="6" width="14.33203125" style="10" bestFit="1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157"/>
      <c r="E1" s="157"/>
      <c r="F1" s="6"/>
    </row>
    <row r="3" spans="1:6" ht="14.25" x14ac:dyDescent="0.2">
      <c r="A3" s="1" t="s">
        <v>17</v>
      </c>
      <c r="B3" s="6"/>
      <c r="C3" s="6"/>
      <c r="D3" s="157"/>
      <c r="F3" s="6"/>
    </row>
    <row r="4" spans="1:6" ht="14.25" x14ac:dyDescent="0.2">
      <c r="A4" s="6"/>
      <c r="B4" s="1"/>
      <c r="C4" s="6"/>
      <c r="D4" s="157"/>
      <c r="E4" s="157"/>
      <c r="F4" s="6"/>
    </row>
    <row r="5" spans="1:6" ht="14.25" x14ac:dyDescent="0.2">
      <c r="A5" s="177" t="s">
        <v>115</v>
      </c>
      <c r="B5" s="177"/>
      <c r="C5" s="177"/>
      <c r="F5" s="6"/>
    </row>
    <row r="6" spans="1:6" ht="15" thickBot="1" x14ac:dyDescent="0.25">
      <c r="A6" s="6"/>
      <c r="B6" s="6"/>
      <c r="C6" s="6"/>
      <c r="D6" s="157"/>
      <c r="E6" s="157"/>
      <c r="F6" s="6"/>
    </row>
    <row r="7" spans="1:6" ht="51" x14ac:dyDescent="0.2">
      <c r="A7" s="56" t="s">
        <v>0</v>
      </c>
      <c r="B7" s="57" t="s">
        <v>1</v>
      </c>
      <c r="C7" s="11" t="s">
        <v>2</v>
      </c>
      <c r="D7" s="11" t="s">
        <v>15</v>
      </c>
      <c r="E7" s="11" t="s">
        <v>29</v>
      </c>
      <c r="F7" s="3" t="s">
        <v>16</v>
      </c>
    </row>
    <row r="8" spans="1:6" ht="14.25" x14ac:dyDescent="0.2">
      <c r="A8" s="72">
        <v>1</v>
      </c>
      <c r="B8" s="73">
        <v>45848</v>
      </c>
      <c r="C8" s="69">
        <v>1739</v>
      </c>
      <c r="D8" s="162" t="s">
        <v>75</v>
      </c>
      <c r="E8" s="159" t="s">
        <v>116</v>
      </c>
      <c r="F8" s="92">
        <v>599.76</v>
      </c>
    </row>
    <row r="9" spans="1:6" ht="14.25" x14ac:dyDescent="0.2">
      <c r="A9" s="72">
        <v>2</v>
      </c>
      <c r="B9" s="73">
        <v>45839</v>
      </c>
      <c r="C9" s="69">
        <v>1551</v>
      </c>
      <c r="D9" s="160" t="s">
        <v>76</v>
      </c>
      <c r="E9" s="163" t="s">
        <v>117</v>
      </c>
      <c r="F9" s="92">
        <v>47035.4</v>
      </c>
    </row>
    <row r="10" spans="1:6" ht="14.25" x14ac:dyDescent="0.2">
      <c r="A10" s="72">
        <v>3</v>
      </c>
      <c r="B10" s="73">
        <v>45848</v>
      </c>
      <c r="C10" s="69">
        <v>1747</v>
      </c>
      <c r="D10" s="159" t="s">
        <v>77</v>
      </c>
      <c r="E10" s="163" t="s">
        <v>118</v>
      </c>
      <c r="F10" s="169">
        <v>1749.23</v>
      </c>
    </row>
    <row r="11" spans="1:6" ht="14.25" x14ac:dyDescent="0.2">
      <c r="A11" s="72">
        <v>4</v>
      </c>
      <c r="B11" s="73">
        <v>45869</v>
      </c>
      <c r="C11" s="69">
        <v>1815</v>
      </c>
      <c r="D11" s="159" t="s">
        <v>76</v>
      </c>
      <c r="E11" s="163" t="s">
        <v>119</v>
      </c>
      <c r="F11" s="92">
        <v>52018.26</v>
      </c>
    </row>
    <row r="12" spans="1:6" s="13" customFormat="1" ht="14.25" x14ac:dyDescent="0.2">
      <c r="A12" s="72">
        <v>5</v>
      </c>
      <c r="B12" s="73">
        <v>45841</v>
      </c>
      <c r="C12" s="74">
        <v>1573</v>
      </c>
      <c r="D12" s="159" t="s">
        <v>120</v>
      </c>
      <c r="E12" s="163" t="s">
        <v>121</v>
      </c>
      <c r="F12" s="92">
        <v>1361.66</v>
      </c>
    </row>
    <row r="13" spans="1:6" ht="14.25" x14ac:dyDescent="0.2">
      <c r="A13" s="72">
        <v>6</v>
      </c>
      <c r="B13" s="73">
        <v>45849</v>
      </c>
      <c r="C13" s="74">
        <v>1758</v>
      </c>
      <c r="D13" s="159" t="s">
        <v>78</v>
      </c>
      <c r="E13" s="163" t="s">
        <v>122</v>
      </c>
      <c r="F13" s="92">
        <v>1133.97</v>
      </c>
    </row>
    <row r="14" spans="1:6" ht="14.25" x14ac:dyDescent="0.2">
      <c r="A14" s="72">
        <v>7</v>
      </c>
      <c r="B14" s="73">
        <v>45863</v>
      </c>
      <c r="C14" s="74">
        <v>1805</v>
      </c>
      <c r="D14" s="159" t="s">
        <v>120</v>
      </c>
      <c r="E14" s="163" t="s">
        <v>123</v>
      </c>
      <c r="F14" s="92">
        <v>3524.31</v>
      </c>
    </row>
    <row r="15" spans="1:6" ht="14.25" x14ac:dyDescent="0.2">
      <c r="A15" s="72">
        <v>8</v>
      </c>
      <c r="B15" s="73">
        <v>45842</v>
      </c>
      <c r="C15" s="74">
        <v>1579</v>
      </c>
      <c r="D15" s="159" t="s">
        <v>124</v>
      </c>
      <c r="E15" s="163" t="s">
        <v>125</v>
      </c>
      <c r="F15" s="92">
        <v>495.15</v>
      </c>
    </row>
    <row r="16" spans="1:6" ht="25.5" x14ac:dyDescent="0.2">
      <c r="A16" s="72">
        <v>9</v>
      </c>
      <c r="B16" s="73">
        <v>45842</v>
      </c>
      <c r="C16" s="74">
        <v>1581</v>
      </c>
      <c r="D16" s="159" t="s">
        <v>126</v>
      </c>
      <c r="E16" s="163" t="s">
        <v>127</v>
      </c>
      <c r="F16" s="92">
        <v>287.3</v>
      </c>
    </row>
    <row r="17" spans="1:6" ht="14.25" x14ac:dyDescent="0.2">
      <c r="A17" s="72">
        <v>10</v>
      </c>
      <c r="B17" s="73">
        <v>45847</v>
      </c>
      <c r="C17" s="74">
        <v>1738</v>
      </c>
      <c r="D17" s="162" t="s">
        <v>129</v>
      </c>
      <c r="E17" s="159" t="s">
        <v>128</v>
      </c>
      <c r="F17" s="92">
        <v>50000</v>
      </c>
    </row>
    <row r="18" spans="1:6" ht="14.25" x14ac:dyDescent="0.2">
      <c r="A18" s="72">
        <v>11</v>
      </c>
      <c r="B18" s="73">
        <v>45848</v>
      </c>
      <c r="C18" s="74">
        <v>1744</v>
      </c>
      <c r="D18" s="160" t="s">
        <v>80</v>
      </c>
      <c r="E18" s="163" t="s">
        <v>130</v>
      </c>
      <c r="F18" s="170">
        <v>862.75</v>
      </c>
    </row>
    <row r="19" spans="1:6" ht="14.25" x14ac:dyDescent="0.2">
      <c r="A19" s="72">
        <v>12</v>
      </c>
      <c r="B19" s="73">
        <v>45848</v>
      </c>
      <c r="C19" s="93">
        <v>1742</v>
      </c>
      <c r="D19" s="159" t="s">
        <v>79</v>
      </c>
      <c r="E19" s="163" t="s">
        <v>131</v>
      </c>
      <c r="F19" s="170">
        <v>2042.14</v>
      </c>
    </row>
    <row r="20" spans="1:6" ht="14.25" x14ac:dyDescent="0.2">
      <c r="A20" s="72">
        <v>13</v>
      </c>
      <c r="B20" s="73">
        <v>45848</v>
      </c>
      <c r="C20" s="74">
        <v>1743</v>
      </c>
      <c r="D20" s="159" t="s">
        <v>79</v>
      </c>
      <c r="E20" s="163" t="s">
        <v>132</v>
      </c>
      <c r="F20" s="170">
        <v>1618.39</v>
      </c>
    </row>
    <row r="21" spans="1:6" ht="14.25" x14ac:dyDescent="0.2">
      <c r="A21" s="72">
        <v>14</v>
      </c>
      <c r="B21" s="73">
        <v>45848</v>
      </c>
      <c r="C21" s="69">
        <v>1741</v>
      </c>
      <c r="D21" s="159" t="s">
        <v>79</v>
      </c>
      <c r="E21" s="163" t="s">
        <v>133</v>
      </c>
      <c r="F21" s="92">
        <v>3431.07</v>
      </c>
    </row>
    <row r="22" spans="1:6" ht="14.25" x14ac:dyDescent="0.2">
      <c r="A22" s="72">
        <v>15</v>
      </c>
      <c r="B22" s="73">
        <v>45848</v>
      </c>
      <c r="C22" s="69">
        <v>1740</v>
      </c>
      <c r="D22" s="159" t="s">
        <v>79</v>
      </c>
      <c r="E22" s="163" t="s">
        <v>134</v>
      </c>
      <c r="F22" s="92">
        <v>101.14</v>
      </c>
    </row>
    <row r="23" spans="1:6" ht="25.5" x14ac:dyDescent="0.2">
      <c r="A23" s="72">
        <v>16</v>
      </c>
      <c r="B23" s="73">
        <v>45848</v>
      </c>
      <c r="C23" s="69">
        <v>1753</v>
      </c>
      <c r="D23" s="159" t="s">
        <v>126</v>
      </c>
      <c r="E23" s="163" t="s">
        <v>127</v>
      </c>
      <c r="F23" s="92">
        <v>312.2</v>
      </c>
    </row>
    <row r="24" spans="1:6" ht="25.5" x14ac:dyDescent="0.2">
      <c r="A24" s="72">
        <v>17</v>
      </c>
      <c r="B24" s="73">
        <v>45869</v>
      </c>
      <c r="C24" s="69">
        <v>1816</v>
      </c>
      <c r="D24" s="159" t="s">
        <v>126</v>
      </c>
      <c r="E24" s="163" t="s">
        <v>135</v>
      </c>
      <c r="F24" s="92">
        <v>372.52</v>
      </c>
    </row>
    <row r="25" spans="1:6" ht="14.25" x14ac:dyDescent="0.2">
      <c r="A25" s="72">
        <v>18</v>
      </c>
      <c r="B25" s="73">
        <v>45839</v>
      </c>
      <c r="C25" s="69">
        <v>1550</v>
      </c>
      <c r="D25" s="159" t="s">
        <v>84</v>
      </c>
      <c r="E25" s="163" t="s">
        <v>136</v>
      </c>
      <c r="F25" s="92">
        <v>7463.68</v>
      </c>
    </row>
    <row r="26" spans="1:6" ht="25.5" x14ac:dyDescent="0.2">
      <c r="A26" s="72">
        <v>19</v>
      </c>
      <c r="B26" s="73">
        <v>45839</v>
      </c>
      <c r="C26" s="69">
        <v>1548</v>
      </c>
      <c r="D26" s="159" t="s">
        <v>137</v>
      </c>
      <c r="E26" s="163" t="s">
        <v>138</v>
      </c>
      <c r="F26" s="92">
        <v>3046.4</v>
      </c>
    </row>
    <row r="27" spans="1:6" ht="14.25" x14ac:dyDescent="0.2">
      <c r="A27" s="72">
        <v>20</v>
      </c>
      <c r="B27" s="73">
        <v>45841</v>
      </c>
      <c r="C27" s="69">
        <v>1568</v>
      </c>
      <c r="D27" s="159" t="s">
        <v>100</v>
      </c>
      <c r="E27" s="163" t="s">
        <v>139</v>
      </c>
      <c r="F27" s="92">
        <v>8632</v>
      </c>
    </row>
    <row r="28" spans="1:6" ht="25.5" x14ac:dyDescent="0.2">
      <c r="A28" s="72">
        <v>21</v>
      </c>
      <c r="B28" s="73">
        <v>45842</v>
      </c>
      <c r="C28" s="69">
        <v>1575</v>
      </c>
      <c r="D28" s="159" t="s">
        <v>82</v>
      </c>
      <c r="E28" s="163" t="s">
        <v>140</v>
      </c>
      <c r="F28" s="171">
        <v>7437.5</v>
      </c>
    </row>
    <row r="29" spans="1:6" ht="14.25" x14ac:dyDescent="0.2">
      <c r="A29" s="72">
        <v>22</v>
      </c>
      <c r="B29" s="73">
        <v>45842</v>
      </c>
      <c r="C29" s="69">
        <v>1572</v>
      </c>
      <c r="D29" s="159" t="s">
        <v>84</v>
      </c>
      <c r="E29" s="163" t="s">
        <v>141</v>
      </c>
      <c r="F29" s="171">
        <v>14110.14</v>
      </c>
    </row>
    <row r="30" spans="1:6" ht="14.25" x14ac:dyDescent="0.2">
      <c r="A30" s="72">
        <v>23</v>
      </c>
      <c r="B30" s="73">
        <v>45848</v>
      </c>
      <c r="C30" s="88">
        <v>1752</v>
      </c>
      <c r="D30" s="159" t="s">
        <v>84</v>
      </c>
      <c r="E30" s="163" t="s">
        <v>142</v>
      </c>
      <c r="F30" s="171">
        <v>3497.17</v>
      </c>
    </row>
    <row r="31" spans="1:6" ht="14.25" x14ac:dyDescent="0.2">
      <c r="A31" s="72">
        <v>24</v>
      </c>
      <c r="B31" s="73">
        <v>45848</v>
      </c>
      <c r="C31" s="69">
        <v>1749</v>
      </c>
      <c r="D31" s="160" t="s">
        <v>81</v>
      </c>
      <c r="E31" s="163" t="s">
        <v>143</v>
      </c>
      <c r="F31" s="171">
        <v>15470</v>
      </c>
    </row>
    <row r="32" spans="1:6" ht="14.25" x14ac:dyDescent="0.2">
      <c r="A32" s="72">
        <v>25</v>
      </c>
      <c r="B32" s="73">
        <v>45852</v>
      </c>
      <c r="C32" s="59">
        <v>1582</v>
      </c>
      <c r="D32" s="159" t="s">
        <v>144</v>
      </c>
      <c r="E32" s="163" t="s">
        <v>145</v>
      </c>
      <c r="F32" s="92">
        <v>128520</v>
      </c>
    </row>
    <row r="33" spans="1:6" ht="14.25" x14ac:dyDescent="0.2">
      <c r="A33" s="72">
        <v>26</v>
      </c>
      <c r="B33" s="73">
        <v>45859</v>
      </c>
      <c r="C33" s="59">
        <v>1787</v>
      </c>
      <c r="D33" s="159" t="s">
        <v>83</v>
      </c>
      <c r="E33" s="163" t="s">
        <v>146</v>
      </c>
      <c r="F33" s="92">
        <v>9520</v>
      </c>
    </row>
    <row r="34" spans="1:6" ht="14.25" x14ac:dyDescent="0.2">
      <c r="A34" s="72">
        <v>27</v>
      </c>
      <c r="B34" s="73">
        <v>45863</v>
      </c>
      <c r="C34" s="59">
        <v>1806</v>
      </c>
      <c r="D34" s="159" t="s">
        <v>147</v>
      </c>
      <c r="E34" s="163" t="s">
        <v>148</v>
      </c>
      <c r="F34" s="92">
        <v>785.4</v>
      </c>
    </row>
    <row r="35" spans="1:6" ht="14.25" x14ac:dyDescent="0.2">
      <c r="A35" s="72">
        <v>28</v>
      </c>
      <c r="B35" s="73">
        <v>45869</v>
      </c>
      <c r="C35" s="59">
        <v>1832</v>
      </c>
      <c r="D35" s="159" t="s">
        <v>84</v>
      </c>
      <c r="E35" s="163" t="s">
        <v>149</v>
      </c>
      <c r="F35" s="92">
        <v>51443.88</v>
      </c>
    </row>
    <row r="36" spans="1:6" ht="25.5" x14ac:dyDescent="0.2">
      <c r="A36" s="72">
        <v>29</v>
      </c>
      <c r="B36" s="73">
        <v>45869</v>
      </c>
      <c r="C36" s="59">
        <v>1831</v>
      </c>
      <c r="D36" s="159" t="s">
        <v>137</v>
      </c>
      <c r="E36" s="163" t="s">
        <v>150</v>
      </c>
      <c r="F36" s="92">
        <v>3046.4</v>
      </c>
    </row>
    <row r="37" spans="1:6" ht="14.25" x14ac:dyDescent="0.2">
      <c r="A37" s="72">
        <v>30</v>
      </c>
      <c r="B37" s="73">
        <v>45839</v>
      </c>
      <c r="C37" s="59">
        <v>1552</v>
      </c>
      <c r="D37" s="159" t="s">
        <v>151</v>
      </c>
      <c r="E37" s="163" t="s">
        <v>152</v>
      </c>
      <c r="F37" s="92">
        <v>6500</v>
      </c>
    </row>
    <row r="38" spans="1:6" ht="14.25" x14ac:dyDescent="0.2">
      <c r="A38" s="72">
        <v>31</v>
      </c>
      <c r="B38" s="73">
        <v>45840</v>
      </c>
      <c r="C38" s="59">
        <v>175</v>
      </c>
      <c r="D38" s="161" t="s">
        <v>73</v>
      </c>
      <c r="E38" s="163" t="s">
        <v>74</v>
      </c>
      <c r="F38" s="92">
        <v>-421</v>
      </c>
    </row>
    <row r="39" spans="1:6" ht="14.25" x14ac:dyDescent="0.2">
      <c r="A39" s="72">
        <v>32</v>
      </c>
      <c r="B39" s="73">
        <v>45841</v>
      </c>
      <c r="C39" s="59">
        <v>1570</v>
      </c>
      <c r="D39" s="160" t="s">
        <v>85</v>
      </c>
      <c r="E39" s="163" t="s">
        <v>153</v>
      </c>
      <c r="F39" s="92">
        <v>7343.92</v>
      </c>
    </row>
    <row r="40" spans="1:6" ht="25.5" x14ac:dyDescent="0.2">
      <c r="A40" s="72">
        <v>33</v>
      </c>
      <c r="B40" s="73">
        <v>45841</v>
      </c>
      <c r="C40" s="59">
        <v>1567</v>
      </c>
      <c r="D40" s="159" t="s">
        <v>101</v>
      </c>
      <c r="E40" s="163" t="s">
        <v>154</v>
      </c>
      <c r="F40" s="92">
        <v>20151.939999999999</v>
      </c>
    </row>
    <row r="41" spans="1:6" ht="14.25" x14ac:dyDescent="0.2">
      <c r="A41" s="72">
        <v>34</v>
      </c>
      <c r="B41" s="73">
        <v>45841</v>
      </c>
      <c r="C41" s="59">
        <v>1569</v>
      </c>
      <c r="D41" s="159" t="s">
        <v>88</v>
      </c>
      <c r="E41" s="163" t="s">
        <v>155</v>
      </c>
      <c r="F41" s="92">
        <v>28560</v>
      </c>
    </row>
    <row r="42" spans="1:6" ht="14.25" x14ac:dyDescent="0.2">
      <c r="A42" s="72">
        <v>35</v>
      </c>
      <c r="B42" s="73">
        <v>45842</v>
      </c>
      <c r="C42" s="88">
        <v>1577</v>
      </c>
      <c r="D42" s="174" t="s">
        <v>91</v>
      </c>
      <c r="E42" s="163" t="s">
        <v>156</v>
      </c>
      <c r="F42" s="92">
        <v>1428</v>
      </c>
    </row>
    <row r="43" spans="1:6" ht="25.5" x14ac:dyDescent="0.2">
      <c r="A43" s="72">
        <v>36</v>
      </c>
      <c r="B43" s="73">
        <v>45842</v>
      </c>
      <c r="C43" s="59">
        <v>1576</v>
      </c>
      <c r="D43" s="161" t="s">
        <v>157</v>
      </c>
      <c r="E43" s="159" t="s">
        <v>158</v>
      </c>
      <c r="F43" s="92">
        <v>11900</v>
      </c>
    </row>
    <row r="44" spans="1:6" s="13" customFormat="1" ht="14.25" x14ac:dyDescent="0.2">
      <c r="A44" s="72">
        <v>37</v>
      </c>
      <c r="B44" s="73">
        <v>45846</v>
      </c>
      <c r="C44" s="59">
        <v>31</v>
      </c>
      <c r="D44" s="160" t="s">
        <v>73</v>
      </c>
      <c r="E44" s="163" t="s">
        <v>59</v>
      </c>
      <c r="F44" s="92">
        <v>4</v>
      </c>
    </row>
    <row r="45" spans="1:6" s="13" customFormat="1" ht="14.25" x14ac:dyDescent="0.2">
      <c r="A45" s="72">
        <v>38</v>
      </c>
      <c r="B45" s="73">
        <v>45848</v>
      </c>
      <c r="C45" s="59">
        <v>1755</v>
      </c>
      <c r="D45" s="159" t="s">
        <v>89</v>
      </c>
      <c r="E45" s="163" t="s">
        <v>159</v>
      </c>
      <c r="F45" s="92">
        <v>1528</v>
      </c>
    </row>
    <row r="46" spans="1:6" s="13" customFormat="1" ht="14.25" x14ac:dyDescent="0.2">
      <c r="A46" s="72">
        <v>39</v>
      </c>
      <c r="B46" s="73">
        <v>45848</v>
      </c>
      <c r="C46" s="59">
        <v>1745</v>
      </c>
      <c r="D46" s="159" t="s">
        <v>86</v>
      </c>
      <c r="E46" s="163" t="s">
        <v>160</v>
      </c>
      <c r="F46" s="92">
        <v>2986.6</v>
      </c>
    </row>
    <row r="47" spans="1:6" s="13" customFormat="1" ht="14.25" x14ac:dyDescent="0.2">
      <c r="A47" s="72">
        <v>40</v>
      </c>
      <c r="B47" s="73">
        <v>45848</v>
      </c>
      <c r="C47" s="59">
        <v>32</v>
      </c>
      <c r="D47" s="159" t="s">
        <v>73</v>
      </c>
      <c r="E47" s="163" t="s">
        <v>59</v>
      </c>
      <c r="F47" s="92">
        <v>238</v>
      </c>
    </row>
    <row r="48" spans="1:6" s="13" customFormat="1" ht="14.25" x14ac:dyDescent="0.2">
      <c r="A48" s="72">
        <v>41</v>
      </c>
      <c r="B48" s="73">
        <v>45853</v>
      </c>
      <c r="C48" s="59">
        <v>1767</v>
      </c>
      <c r="D48" s="159" t="s">
        <v>161</v>
      </c>
      <c r="E48" s="163" t="s">
        <v>162</v>
      </c>
      <c r="F48" s="92">
        <v>774</v>
      </c>
    </row>
    <row r="49" spans="1:6" s="13" customFormat="1" ht="14.25" x14ac:dyDescent="0.2">
      <c r="A49" s="72">
        <v>42</v>
      </c>
      <c r="B49" s="73">
        <v>45854</v>
      </c>
      <c r="C49" s="59">
        <v>1768</v>
      </c>
      <c r="D49" s="159" t="s">
        <v>90</v>
      </c>
      <c r="E49" s="163" t="s">
        <v>163</v>
      </c>
      <c r="F49" s="92">
        <v>6473.6</v>
      </c>
    </row>
    <row r="50" spans="1:6" s="13" customFormat="1" ht="14.25" x14ac:dyDescent="0.2">
      <c r="A50" s="72">
        <v>43</v>
      </c>
      <c r="B50" s="172">
        <v>45855</v>
      </c>
      <c r="C50" s="71">
        <v>1776</v>
      </c>
      <c r="D50" s="173" t="s">
        <v>87</v>
      </c>
      <c r="E50" s="174" t="s">
        <v>164</v>
      </c>
      <c r="F50" s="92">
        <v>1690.99</v>
      </c>
    </row>
    <row r="51" spans="1:6" s="13" customFormat="1" ht="14.25" x14ac:dyDescent="0.2">
      <c r="A51" s="72">
        <v>44</v>
      </c>
      <c r="B51" s="73">
        <v>45855</v>
      </c>
      <c r="C51" s="71">
        <v>1779</v>
      </c>
      <c r="D51" s="159" t="s">
        <v>85</v>
      </c>
      <c r="E51" s="163" t="s">
        <v>165</v>
      </c>
      <c r="F51" s="92">
        <v>7343.92</v>
      </c>
    </row>
    <row r="52" spans="1:6" s="13" customFormat="1" ht="14.25" x14ac:dyDescent="0.2">
      <c r="A52" s="72">
        <v>45</v>
      </c>
      <c r="B52" s="73">
        <v>45861</v>
      </c>
      <c r="C52" s="71">
        <v>1795</v>
      </c>
      <c r="D52" s="159" t="s">
        <v>166</v>
      </c>
      <c r="E52" s="163" t="s">
        <v>167</v>
      </c>
      <c r="F52" s="92">
        <v>270.13</v>
      </c>
    </row>
    <row r="53" spans="1:6" s="13" customFormat="1" ht="14.25" x14ac:dyDescent="0.2">
      <c r="A53" s="72">
        <v>46</v>
      </c>
      <c r="B53" s="73">
        <v>45862</v>
      </c>
      <c r="C53" s="71">
        <v>1798</v>
      </c>
      <c r="D53" s="159" t="s">
        <v>90</v>
      </c>
      <c r="E53" s="163" t="s">
        <v>168</v>
      </c>
      <c r="F53" s="92">
        <v>9639</v>
      </c>
    </row>
    <row r="54" spans="1:6" s="13" customFormat="1" ht="14.25" x14ac:dyDescent="0.2">
      <c r="A54" s="72">
        <v>47</v>
      </c>
      <c r="B54" s="73">
        <v>45862</v>
      </c>
      <c r="C54" s="71">
        <v>213</v>
      </c>
      <c r="D54" s="159" t="s">
        <v>73</v>
      </c>
      <c r="E54" s="163" t="s">
        <v>74</v>
      </c>
      <c r="F54" s="92">
        <v>-49.12</v>
      </c>
    </row>
    <row r="55" spans="1:6" s="13" customFormat="1" ht="14.25" x14ac:dyDescent="0.2">
      <c r="A55" s="72">
        <v>48</v>
      </c>
      <c r="B55" s="73">
        <v>45869</v>
      </c>
      <c r="C55" s="71">
        <v>1833</v>
      </c>
      <c r="D55" s="159" t="s">
        <v>169</v>
      </c>
      <c r="E55" s="99" t="s">
        <v>170</v>
      </c>
      <c r="F55" s="92">
        <v>942.5</v>
      </c>
    </row>
    <row r="56" spans="1:6" s="13" customFormat="1" ht="14.25" x14ac:dyDescent="0.2">
      <c r="A56" s="72">
        <v>49</v>
      </c>
      <c r="B56" s="73">
        <v>45869</v>
      </c>
      <c r="C56" s="71">
        <v>1814</v>
      </c>
      <c r="D56" s="159" t="s">
        <v>171</v>
      </c>
      <c r="E56" s="99" t="s">
        <v>172</v>
      </c>
      <c r="F56" s="92">
        <v>297.5</v>
      </c>
    </row>
    <row r="57" spans="1:6" s="13" customFormat="1" ht="14.25" x14ac:dyDescent="0.2">
      <c r="A57" s="72">
        <v>50</v>
      </c>
      <c r="B57" s="73">
        <v>45869</v>
      </c>
      <c r="C57" s="71">
        <v>1813</v>
      </c>
      <c r="D57" s="159" t="s">
        <v>173</v>
      </c>
      <c r="E57" s="99" t="s">
        <v>174</v>
      </c>
      <c r="F57" s="92">
        <v>150</v>
      </c>
    </row>
    <row r="58" spans="1:6" s="13" customFormat="1" ht="14.25" x14ac:dyDescent="0.2">
      <c r="A58" s="72">
        <v>51</v>
      </c>
      <c r="B58" s="73">
        <v>45846</v>
      </c>
      <c r="C58" s="71">
        <v>1734</v>
      </c>
      <c r="D58" s="159" t="s">
        <v>175</v>
      </c>
      <c r="E58" s="99" t="s">
        <v>176</v>
      </c>
      <c r="F58" s="92">
        <v>1826.65</v>
      </c>
    </row>
    <row r="59" spans="1:6" s="13" customFormat="1" ht="14.25" x14ac:dyDescent="0.2">
      <c r="A59" s="72">
        <v>52</v>
      </c>
      <c r="B59" s="73">
        <v>45841</v>
      </c>
      <c r="C59" s="71">
        <v>178</v>
      </c>
      <c r="D59" s="159" t="s">
        <v>73</v>
      </c>
      <c r="E59" s="99" t="s">
        <v>74</v>
      </c>
      <c r="F59" s="92">
        <v>-188.96</v>
      </c>
    </row>
    <row r="60" spans="1:6" s="13" customFormat="1" ht="14.25" x14ac:dyDescent="0.2">
      <c r="A60" s="72">
        <v>53</v>
      </c>
      <c r="B60" s="73">
        <v>45841</v>
      </c>
      <c r="C60" s="71">
        <v>177</v>
      </c>
      <c r="D60" s="159" t="s">
        <v>73</v>
      </c>
      <c r="E60" s="99" t="s">
        <v>74</v>
      </c>
      <c r="F60" s="92">
        <v>-205.71</v>
      </c>
    </row>
    <row r="61" spans="1:6" s="13" customFormat="1" ht="14.25" x14ac:dyDescent="0.2">
      <c r="A61" s="72">
        <v>54</v>
      </c>
      <c r="B61" s="73">
        <v>45841</v>
      </c>
      <c r="C61" s="71">
        <v>176</v>
      </c>
      <c r="D61" s="159" t="s">
        <v>73</v>
      </c>
      <c r="E61" s="99" t="s">
        <v>74</v>
      </c>
      <c r="F61" s="92">
        <v>-99.56</v>
      </c>
    </row>
    <row r="62" spans="1:6" s="13" customFormat="1" ht="14.25" x14ac:dyDescent="0.2">
      <c r="A62" s="72">
        <v>55</v>
      </c>
      <c r="B62" s="73">
        <v>45842</v>
      </c>
      <c r="C62" s="71">
        <v>30</v>
      </c>
      <c r="D62" s="159" t="s">
        <v>73</v>
      </c>
      <c r="E62" s="99" t="s">
        <v>59</v>
      </c>
      <c r="F62" s="92">
        <v>1450</v>
      </c>
    </row>
    <row r="63" spans="1:6" s="13" customFormat="1" ht="14.25" x14ac:dyDescent="0.2">
      <c r="A63" s="72">
        <v>56</v>
      </c>
      <c r="B63" s="73">
        <v>45848</v>
      </c>
      <c r="C63" s="71">
        <v>32</v>
      </c>
      <c r="D63" s="159" t="s">
        <v>73</v>
      </c>
      <c r="E63" s="99" t="s">
        <v>59</v>
      </c>
      <c r="F63" s="92">
        <v>3000</v>
      </c>
    </row>
    <row r="64" spans="1:6" s="13" customFormat="1" ht="14.25" x14ac:dyDescent="0.2">
      <c r="A64" s="72">
        <v>57</v>
      </c>
      <c r="B64" s="73">
        <v>45849</v>
      </c>
      <c r="C64" s="71">
        <v>33</v>
      </c>
      <c r="D64" s="159" t="s">
        <v>73</v>
      </c>
      <c r="E64" s="99" t="s">
        <v>59</v>
      </c>
      <c r="F64" s="92">
        <v>2068.2600000000002</v>
      </c>
    </row>
    <row r="65" spans="1:6" s="13" customFormat="1" ht="25.5" x14ac:dyDescent="0.2">
      <c r="A65" s="72">
        <v>58</v>
      </c>
      <c r="B65" s="73">
        <v>45854</v>
      </c>
      <c r="C65" s="71">
        <v>1772</v>
      </c>
      <c r="D65" s="159" t="s">
        <v>177</v>
      </c>
      <c r="E65" s="99" t="s">
        <v>178</v>
      </c>
      <c r="F65" s="92">
        <v>12500</v>
      </c>
    </row>
    <row r="66" spans="1:6" s="13" customFormat="1" ht="25.5" x14ac:dyDescent="0.2">
      <c r="A66" s="72">
        <v>59</v>
      </c>
      <c r="B66" s="73">
        <v>45854</v>
      </c>
      <c r="C66" s="71">
        <v>1770</v>
      </c>
      <c r="D66" s="159" t="s">
        <v>177</v>
      </c>
      <c r="E66" s="99" t="s">
        <v>178</v>
      </c>
      <c r="F66" s="92">
        <v>6250</v>
      </c>
    </row>
    <row r="67" spans="1:6" s="13" customFormat="1" ht="14.25" x14ac:dyDescent="0.2">
      <c r="A67" s="72">
        <v>60</v>
      </c>
      <c r="B67" s="73">
        <v>45854</v>
      </c>
      <c r="C67" s="71">
        <v>191</v>
      </c>
      <c r="D67" s="159" t="s">
        <v>73</v>
      </c>
      <c r="E67" s="99" t="s">
        <v>74</v>
      </c>
      <c r="F67" s="92">
        <v>-267.05</v>
      </c>
    </row>
    <row r="68" spans="1:6" s="13" customFormat="1" ht="14.25" x14ac:dyDescent="0.2">
      <c r="A68" s="72">
        <v>61</v>
      </c>
      <c r="B68" s="73">
        <v>45855</v>
      </c>
      <c r="C68" s="71">
        <v>35</v>
      </c>
      <c r="D68" s="159" t="s">
        <v>73</v>
      </c>
      <c r="E68" s="99" t="s">
        <v>59</v>
      </c>
      <c r="F68" s="92">
        <v>4700</v>
      </c>
    </row>
    <row r="69" spans="1:6" ht="14.25" x14ac:dyDescent="0.2">
      <c r="A69" s="72">
        <v>62</v>
      </c>
      <c r="B69" s="73">
        <v>45855</v>
      </c>
      <c r="C69" s="90">
        <v>192</v>
      </c>
      <c r="D69" s="159" t="s">
        <v>73</v>
      </c>
      <c r="E69" s="99" t="s">
        <v>74</v>
      </c>
      <c r="F69" s="92">
        <v>-200.3</v>
      </c>
    </row>
    <row r="70" spans="1:6" s="13" customFormat="1" ht="14.25" x14ac:dyDescent="0.2">
      <c r="A70" s="72">
        <v>63</v>
      </c>
      <c r="B70" s="73">
        <v>45856</v>
      </c>
      <c r="C70" s="71">
        <v>1775</v>
      </c>
      <c r="D70" s="159" t="s">
        <v>102</v>
      </c>
      <c r="E70" s="99" t="s">
        <v>178</v>
      </c>
      <c r="F70" s="92">
        <v>5740</v>
      </c>
    </row>
    <row r="71" spans="1:6" s="13" customFormat="1" ht="14.25" x14ac:dyDescent="0.2">
      <c r="A71" s="72">
        <v>64</v>
      </c>
      <c r="B71" s="73">
        <v>45856</v>
      </c>
      <c r="C71" s="71">
        <v>36</v>
      </c>
      <c r="D71" s="159" t="s">
        <v>73</v>
      </c>
      <c r="E71" s="99" t="s">
        <v>59</v>
      </c>
      <c r="F71" s="92">
        <v>2150</v>
      </c>
    </row>
    <row r="72" spans="1:6" s="13" customFormat="1" ht="25.5" x14ac:dyDescent="0.2">
      <c r="A72" s="72">
        <v>65</v>
      </c>
      <c r="B72" s="73">
        <v>45859</v>
      </c>
      <c r="C72" s="71">
        <v>1789</v>
      </c>
      <c r="D72" s="159" t="s">
        <v>177</v>
      </c>
      <c r="E72" s="99" t="s">
        <v>178</v>
      </c>
      <c r="F72" s="92">
        <v>4150</v>
      </c>
    </row>
    <row r="73" spans="1:6" s="13" customFormat="1" ht="25.5" x14ac:dyDescent="0.2">
      <c r="A73" s="72">
        <v>66</v>
      </c>
      <c r="B73" s="73">
        <v>45859</v>
      </c>
      <c r="C73" s="71">
        <v>1791</v>
      </c>
      <c r="D73" s="159" t="s">
        <v>177</v>
      </c>
      <c r="E73" s="99" t="s">
        <v>178</v>
      </c>
      <c r="F73" s="92">
        <v>9840</v>
      </c>
    </row>
    <row r="74" spans="1:6" s="13" customFormat="1" ht="14.25" x14ac:dyDescent="0.2">
      <c r="A74" s="72">
        <v>67</v>
      </c>
      <c r="B74" s="73">
        <v>45859</v>
      </c>
      <c r="C74" s="71">
        <v>195</v>
      </c>
      <c r="D74" s="159" t="s">
        <v>73</v>
      </c>
      <c r="E74" s="99" t="s">
        <v>74</v>
      </c>
      <c r="F74" s="92">
        <v>-324</v>
      </c>
    </row>
    <row r="75" spans="1:6" s="13" customFormat="1" ht="14.25" x14ac:dyDescent="0.2">
      <c r="A75" s="72">
        <v>68</v>
      </c>
      <c r="B75" s="73">
        <v>45861</v>
      </c>
      <c r="C75" s="71">
        <v>198</v>
      </c>
      <c r="D75" s="159" t="s">
        <v>73</v>
      </c>
      <c r="E75" s="99" t="s">
        <v>74</v>
      </c>
      <c r="F75" s="92">
        <v>-139.69</v>
      </c>
    </row>
    <row r="76" spans="1:6" s="13" customFormat="1" ht="14.25" x14ac:dyDescent="0.2">
      <c r="A76" s="72">
        <v>69</v>
      </c>
      <c r="B76" s="73">
        <v>45861</v>
      </c>
      <c r="C76" s="71">
        <v>199</v>
      </c>
      <c r="D76" s="159" t="s">
        <v>73</v>
      </c>
      <c r="E76" s="99" t="s">
        <v>74</v>
      </c>
      <c r="F76" s="92">
        <v>-139.69</v>
      </c>
    </row>
    <row r="77" spans="1:6" s="13" customFormat="1" ht="14.25" x14ac:dyDescent="0.2">
      <c r="A77" s="72">
        <v>70</v>
      </c>
      <c r="B77" s="73">
        <v>45861</v>
      </c>
      <c r="C77" s="71">
        <v>200</v>
      </c>
      <c r="D77" s="159" t="s">
        <v>73</v>
      </c>
      <c r="E77" s="99" t="s">
        <v>74</v>
      </c>
      <c r="F77" s="92">
        <v>-102.86</v>
      </c>
    </row>
    <row r="78" spans="1:6" s="13" customFormat="1" ht="14.25" x14ac:dyDescent="0.2">
      <c r="A78" s="72">
        <v>71</v>
      </c>
      <c r="B78" s="73">
        <v>45861</v>
      </c>
      <c r="C78" s="71">
        <v>201</v>
      </c>
      <c r="D78" s="159" t="s">
        <v>73</v>
      </c>
      <c r="E78" s="99" t="s">
        <v>74</v>
      </c>
      <c r="F78" s="92">
        <v>-154.18</v>
      </c>
    </row>
    <row r="79" spans="1:6" s="13" customFormat="1" ht="14.25" x14ac:dyDescent="0.2">
      <c r="A79" s="72">
        <v>72</v>
      </c>
      <c r="B79" s="73">
        <v>45861</v>
      </c>
      <c r="C79" s="71">
        <v>202</v>
      </c>
      <c r="D79" s="159" t="s">
        <v>73</v>
      </c>
      <c r="E79" s="99" t="s">
        <v>74</v>
      </c>
      <c r="F79" s="92">
        <v>-71.599999999999994</v>
      </c>
    </row>
    <row r="80" spans="1:6" s="13" customFormat="1" ht="14.25" x14ac:dyDescent="0.2">
      <c r="A80" s="72">
        <v>73</v>
      </c>
      <c r="B80" s="73">
        <v>45861</v>
      </c>
      <c r="C80" s="71">
        <v>203</v>
      </c>
      <c r="D80" s="159" t="s">
        <v>73</v>
      </c>
      <c r="E80" s="99" t="s">
        <v>74</v>
      </c>
      <c r="F80" s="92">
        <v>-114.99</v>
      </c>
    </row>
    <row r="81" spans="1:6" s="13" customFormat="1" ht="14.25" x14ac:dyDescent="0.2">
      <c r="A81" s="72">
        <v>74</v>
      </c>
      <c r="B81" s="73">
        <v>45861</v>
      </c>
      <c r="C81" s="176">
        <v>204</v>
      </c>
      <c r="D81" s="159" t="s">
        <v>73</v>
      </c>
      <c r="E81" s="99" t="s">
        <v>74</v>
      </c>
      <c r="F81" s="92">
        <v>-107.51</v>
      </c>
    </row>
    <row r="82" spans="1:6" s="13" customFormat="1" ht="14.25" x14ac:dyDescent="0.2">
      <c r="A82" s="72">
        <v>75</v>
      </c>
      <c r="B82" s="73">
        <v>45861</v>
      </c>
      <c r="C82" s="71">
        <v>205</v>
      </c>
      <c r="D82" s="159" t="s">
        <v>73</v>
      </c>
      <c r="E82" s="99" t="s">
        <v>74</v>
      </c>
      <c r="F82" s="92">
        <v>-77.27</v>
      </c>
    </row>
    <row r="83" spans="1:6" s="13" customFormat="1" ht="14.25" x14ac:dyDescent="0.2">
      <c r="A83" s="72">
        <v>76</v>
      </c>
      <c r="B83" s="73">
        <v>45861</v>
      </c>
      <c r="C83" s="71">
        <v>206</v>
      </c>
      <c r="D83" s="159" t="s">
        <v>73</v>
      </c>
      <c r="E83" s="99" t="s">
        <v>74</v>
      </c>
      <c r="F83" s="92">
        <v>-78.3</v>
      </c>
    </row>
    <row r="84" spans="1:6" s="13" customFormat="1" ht="14.25" x14ac:dyDescent="0.2">
      <c r="A84" s="72">
        <v>77</v>
      </c>
      <c r="B84" s="73">
        <v>45862</v>
      </c>
      <c r="C84" s="71">
        <v>211</v>
      </c>
      <c r="D84" s="159" t="s">
        <v>73</v>
      </c>
      <c r="E84" s="99" t="s">
        <v>74</v>
      </c>
      <c r="F84" s="92">
        <v>-357.24</v>
      </c>
    </row>
    <row r="85" spans="1:6" s="13" customFormat="1" ht="14.25" x14ac:dyDescent="0.2">
      <c r="A85" s="72">
        <v>78</v>
      </c>
      <c r="B85" s="73">
        <v>45862</v>
      </c>
      <c r="C85" s="71">
        <v>210</v>
      </c>
      <c r="D85" s="159" t="s">
        <v>73</v>
      </c>
      <c r="E85" s="99" t="s">
        <v>74</v>
      </c>
      <c r="F85" s="92">
        <v>-106.85</v>
      </c>
    </row>
    <row r="86" spans="1:6" s="13" customFormat="1" ht="14.25" x14ac:dyDescent="0.2">
      <c r="A86" s="72">
        <v>79</v>
      </c>
      <c r="B86" s="73">
        <v>45862</v>
      </c>
      <c r="C86" s="71">
        <v>212</v>
      </c>
      <c r="D86" s="159" t="s">
        <v>73</v>
      </c>
      <c r="E86" s="99" t="s">
        <v>74</v>
      </c>
      <c r="F86" s="92">
        <v>-108.65</v>
      </c>
    </row>
    <row r="87" spans="1:6" s="13" customFormat="1" ht="14.25" x14ac:dyDescent="0.2">
      <c r="A87" s="72">
        <v>80</v>
      </c>
      <c r="B87" s="73">
        <v>45862</v>
      </c>
      <c r="C87" s="71">
        <v>38</v>
      </c>
      <c r="D87" s="159" t="s">
        <v>73</v>
      </c>
      <c r="E87" s="99" t="s">
        <v>59</v>
      </c>
      <c r="F87" s="92">
        <v>1900</v>
      </c>
    </row>
    <row r="88" spans="1:6" s="13" customFormat="1" ht="14.25" x14ac:dyDescent="0.2">
      <c r="A88" s="72">
        <v>81</v>
      </c>
      <c r="B88" s="73">
        <v>45863</v>
      </c>
      <c r="C88" s="71">
        <v>214</v>
      </c>
      <c r="D88" s="159" t="s">
        <v>73</v>
      </c>
      <c r="E88" s="99" t="s">
        <v>74</v>
      </c>
      <c r="F88" s="92">
        <v>-82.31</v>
      </c>
    </row>
    <row r="89" spans="1:6" s="13" customFormat="1" ht="14.25" x14ac:dyDescent="0.2">
      <c r="A89" s="72">
        <v>82</v>
      </c>
      <c r="B89" s="73">
        <v>45869</v>
      </c>
      <c r="C89" s="71">
        <v>1825</v>
      </c>
      <c r="D89" s="159" t="s">
        <v>102</v>
      </c>
      <c r="E89" s="99" t="s">
        <v>178</v>
      </c>
      <c r="F89" s="92">
        <v>9380</v>
      </c>
    </row>
    <row r="90" spans="1:6" s="13" customFormat="1" ht="25.5" x14ac:dyDescent="0.2">
      <c r="A90" s="72">
        <v>83</v>
      </c>
      <c r="B90" s="73">
        <v>45869</v>
      </c>
      <c r="C90" s="71">
        <v>1829</v>
      </c>
      <c r="D90" s="159" t="s">
        <v>177</v>
      </c>
      <c r="E90" s="99" t="s">
        <v>178</v>
      </c>
      <c r="F90" s="92">
        <v>4790</v>
      </c>
    </row>
    <row r="91" spans="1:6" s="13" customFormat="1" ht="25.5" x14ac:dyDescent="0.2">
      <c r="A91" s="72">
        <v>84</v>
      </c>
      <c r="B91" s="73">
        <v>45869</v>
      </c>
      <c r="C91" s="71">
        <v>1830</v>
      </c>
      <c r="D91" s="159" t="s">
        <v>177</v>
      </c>
      <c r="E91" s="99" t="s">
        <v>178</v>
      </c>
      <c r="F91" s="92">
        <v>5990</v>
      </c>
    </row>
    <row r="92" spans="1:6" s="13" customFormat="1" ht="14.25" x14ac:dyDescent="0.2">
      <c r="A92" s="72">
        <v>85</v>
      </c>
      <c r="B92" s="73">
        <v>45869</v>
      </c>
      <c r="C92" s="71">
        <v>1824</v>
      </c>
      <c r="D92" s="159" t="s">
        <v>102</v>
      </c>
      <c r="E92" s="99" t="s">
        <v>178</v>
      </c>
      <c r="F92" s="92">
        <v>3940</v>
      </c>
    </row>
    <row r="93" spans="1:6" s="13" customFormat="1" ht="25.5" x14ac:dyDescent="0.2">
      <c r="A93" s="72">
        <v>86</v>
      </c>
      <c r="B93" s="73">
        <v>45869</v>
      </c>
      <c r="C93" s="71">
        <v>1826</v>
      </c>
      <c r="D93" s="159" t="s">
        <v>177</v>
      </c>
      <c r="E93" s="99" t="s">
        <v>178</v>
      </c>
      <c r="F93" s="92">
        <v>9600</v>
      </c>
    </row>
    <row r="94" spans="1:6" s="13" customFormat="1" ht="25.5" x14ac:dyDescent="0.2">
      <c r="A94" s="72">
        <v>87</v>
      </c>
      <c r="B94" s="73">
        <v>45869</v>
      </c>
      <c r="C94" s="71">
        <v>1828</v>
      </c>
      <c r="D94" s="159" t="s">
        <v>177</v>
      </c>
      <c r="E94" s="99" t="s">
        <v>178</v>
      </c>
      <c r="F94" s="92">
        <v>5290</v>
      </c>
    </row>
    <row r="95" spans="1:6" s="13" customFormat="1" ht="25.5" x14ac:dyDescent="0.2">
      <c r="A95" s="72">
        <v>88</v>
      </c>
      <c r="B95" s="73">
        <v>45869</v>
      </c>
      <c r="C95" s="71">
        <v>1827</v>
      </c>
      <c r="D95" s="159" t="s">
        <v>177</v>
      </c>
      <c r="E95" s="99" t="s">
        <v>178</v>
      </c>
      <c r="F95" s="92">
        <v>6490</v>
      </c>
    </row>
    <row r="96" spans="1:6" s="13" customFormat="1" ht="14.25" x14ac:dyDescent="0.2">
      <c r="A96" s="72">
        <v>89</v>
      </c>
      <c r="B96" s="73">
        <v>45869</v>
      </c>
      <c r="C96" s="71">
        <v>40</v>
      </c>
      <c r="D96" s="159" t="s">
        <v>73</v>
      </c>
      <c r="E96" s="99" t="s">
        <v>59</v>
      </c>
      <c r="F96" s="92">
        <v>2600</v>
      </c>
    </row>
    <row r="97" spans="1:6" s="13" customFormat="1" ht="14.25" x14ac:dyDescent="0.2">
      <c r="A97" s="72">
        <v>90</v>
      </c>
      <c r="B97" s="73">
        <v>45869</v>
      </c>
      <c r="C97" s="71">
        <v>226</v>
      </c>
      <c r="D97" s="159" t="s">
        <v>73</v>
      </c>
      <c r="E97" s="99" t="s">
        <v>74</v>
      </c>
      <c r="F97" s="92">
        <v>-87.64</v>
      </c>
    </row>
    <row r="98" spans="1:6" s="13" customFormat="1" ht="14.25" x14ac:dyDescent="0.2">
      <c r="A98" s="72">
        <v>91</v>
      </c>
      <c r="B98" s="73">
        <v>45869</v>
      </c>
      <c r="C98" s="71">
        <v>228</v>
      </c>
      <c r="D98" s="159" t="s">
        <v>73</v>
      </c>
      <c r="E98" s="99" t="s">
        <v>74</v>
      </c>
      <c r="F98" s="92">
        <v>-69.650000000000006</v>
      </c>
    </row>
    <row r="99" spans="1:6" s="13" customFormat="1" ht="14.25" x14ac:dyDescent="0.2">
      <c r="A99" s="72">
        <v>92</v>
      </c>
      <c r="B99" s="73">
        <v>45869</v>
      </c>
      <c r="C99" s="71">
        <v>227</v>
      </c>
      <c r="D99" s="159" t="s">
        <v>73</v>
      </c>
      <c r="E99" s="99" t="s">
        <v>74</v>
      </c>
      <c r="F99" s="92">
        <v>-214.54</v>
      </c>
    </row>
    <row r="100" spans="1:6" s="13" customFormat="1" ht="14.25" x14ac:dyDescent="0.2">
      <c r="A100" s="72">
        <v>93</v>
      </c>
      <c r="B100" s="73">
        <v>45869</v>
      </c>
      <c r="C100" s="71">
        <v>225</v>
      </c>
      <c r="D100" s="159" t="s">
        <v>73</v>
      </c>
      <c r="E100" s="99" t="s">
        <v>74</v>
      </c>
      <c r="F100" s="92">
        <v>-49.55</v>
      </c>
    </row>
    <row r="101" spans="1:6" s="13" customFormat="1" ht="14.25" x14ac:dyDescent="0.2">
      <c r="A101" s="72">
        <v>94</v>
      </c>
      <c r="B101" s="73">
        <v>45869</v>
      </c>
      <c r="C101" s="71">
        <v>224</v>
      </c>
      <c r="D101" s="159" t="s">
        <v>73</v>
      </c>
      <c r="E101" s="99" t="s">
        <v>74</v>
      </c>
      <c r="F101" s="92">
        <v>-49.95</v>
      </c>
    </row>
    <row r="102" spans="1:6" s="13" customFormat="1" ht="14.25" x14ac:dyDescent="0.2">
      <c r="A102" s="72">
        <v>95</v>
      </c>
      <c r="B102" s="73">
        <v>45869</v>
      </c>
      <c r="C102" s="71">
        <v>223</v>
      </c>
      <c r="D102" s="159" t="s">
        <v>73</v>
      </c>
      <c r="E102" s="99" t="s">
        <v>74</v>
      </c>
      <c r="F102" s="92">
        <v>-185</v>
      </c>
    </row>
    <row r="103" spans="1:6" s="13" customFormat="1" ht="14.25" x14ac:dyDescent="0.2">
      <c r="A103" s="72">
        <v>96</v>
      </c>
      <c r="B103" s="73">
        <v>45869</v>
      </c>
      <c r="C103" s="71">
        <v>222</v>
      </c>
      <c r="D103" s="159" t="s">
        <v>73</v>
      </c>
      <c r="E103" s="99" t="s">
        <v>74</v>
      </c>
      <c r="F103" s="92">
        <v>-185</v>
      </c>
    </row>
    <row r="104" spans="1:6" s="13" customFormat="1" ht="14.25" x14ac:dyDescent="0.2">
      <c r="A104" s="72">
        <v>97</v>
      </c>
      <c r="B104" s="73">
        <v>45869</v>
      </c>
      <c r="C104" s="71">
        <v>221</v>
      </c>
      <c r="D104" s="159" t="s">
        <v>73</v>
      </c>
      <c r="E104" s="99" t="s">
        <v>74</v>
      </c>
      <c r="F104" s="92">
        <v>-323.8</v>
      </c>
    </row>
    <row r="105" spans="1:6" s="13" customFormat="1" ht="14.25" x14ac:dyDescent="0.2">
      <c r="A105" s="72">
        <v>98</v>
      </c>
      <c r="B105" s="73">
        <v>45869</v>
      </c>
      <c r="C105" s="71">
        <v>219</v>
      </c>
      <c r="D105" s="159" t="s">
        <v>73</v>
      </c>
      <c r="E105" s="99" t="s">
        <v>74</v>
      </c>
      <c r="F105" s="92">
        <v>-120.6</v>
      </c>
    </row>
    <row r="106" spans="1:6" s="13" customFormat="1" ht="14.25" x14ac:dyDescent="0.2">
      <c r="A106" s="72">
        <v>99</v>
      </c>
      <c r="B106" s="73">
        <v>45869</v>
      </c>
      <c r="C106" s="71">
        <v>220</v>
      </c>
      <c r="D106" s="159" t="s">
        <v>73</v>
      </c>
      <c r="E106" s="99" t="s">
        <v>74</v>
      </c>
      <c r="F106" s="92">
        <v>-104</v>
      </c>
    </row>
    <row r="107" spans="1:6" s="13" customFormat="1" ht="14.25" x14ac:dyDescent="0.2">
      <c r="A107" s="72">
        <v>100</v>
      </c>
      <c r="B107" s="73">
        <v>45869</v>
      </c>
      <c r="C107" s="71">
        <v>217</v>
      </c>
      <c r="D107" s="159" t="s">
        <v>73</v>
      </c>
      <c r="E107" s="99" t="s">
        <v>74</v>
      </c>
      <c r="F107" s="92">
        <v>-139.09</v>
      </c>
    </row>
    <row r="108" spans="1:6" s="13" customFormat="1" ht="14.25" x14ac:dyDescent="0.2">
      <c r="A108" s="72">
        <v>101</v>
      </c>
      <c r="B108" s="73">
        <v>45869</v>
      </c>
      <c r="C108" s="71">
        <v>229</v>
      </c>
      <c r="D108" s="159" t="s">
        <v>73</v>
      </c>
      <c r="E108" s="99" t="s">
        <v>74</v>
      </c>
      <c r="F108" s="92">
        <v>-185</v>
      </c>
    </row>
    <row r="109" spans="1:6" s="13" customFormat="1" ht="14.25" x14ac:dyDescent="0.2">
      <c r="A109" s="72">
        <v>102</v>
      </c>
      <c r="B109" s="73">
        <v>45869</v>
      </c>
      <c r="C109" s="71">
        <v>218</v>
      </c>
      <c r="D109" s="159" t="s">
        <v>73</v>
      </c>
      <c r="E109" s="99" t="s">
        <v>74</v>
      </c>
      <c r="F109" s="92">
        <v>-74.2</v>
      </c>
    </row>
    <row r="110" spans="1:6" s="13" customFormat="1" ht="14.25" x14ac:dyDescent="0.2">
      <c r="A110" s="72">
        <v>103</v>
      </c>
      <c r="B110" s="73">
        <v>45839</v>
      </c>
      <c r="C110" s="71">
        <v>1547</v>
      </c>
      <c r="D110" s="159" t="s">
        <v>103</v>
      </c>
      <c r="E110" s="99" t="s">
        <v>179</v>
      </c>
      <c r="F110" s="92">
        <v>1591.8</v>
      </c>
    </row>
    <row r="111" spans="1:6" s="13" customFormat="1" ht="14.25" x14ac:dyDescent="0.2">
      <c r="A111" s="72">
        <v>104</v>
      </c>
      <c r="B111" s="73">
        <v>45839</v>
      </c>
      <c r="C111" s="71">
        <v>1549</v>
      </c>
      <c r="D111" s="159" t="s">
        <v>103</v>
      </c>
      <c r="E111" s="99" t="s">
        <v>179</v>
      </c>
      <c r="F111" s="92">
        <v>1612.73</v>
      </c>
    </row>
    <row r="112" spans="1:6" s="13" customFormat="1" ht="14.25" x14ac:dyDescent="0.2">
      <c r="A112" s="72">
        <v>105</v>
      </c>
      <c r="B112" s="73">
        <v>45841</v>
      </c>
      <c r="C112" s="71">
        <v>1571</v>
      </c>
      <c r="D112" s="159" t="s">
        <v>104</v>
      </c>
      <c r="E112" s="99" t="s">
        <v>179</v>
      </c>
      <c r="F112" s="92">
        <v>2725.49</v>
      </c>
    </row>
    <row r="113" spans="1:6" s="13" customFormat="1" ht="14.25" x14ac:dyDescent="0.2">
      <c r="A113" s="72">
        <v>106</v>
      </c>
      <c r="B113" s="73">
        <v>45845</v>
      </c>
      <c r="C113" s="71">
        <v>1729</v>
      </c>
      <c r="D113" s="159" t="s">
        <v>103</v>
      </c>
      <c r="E113" s="99" t="s">
        <v>179</v>
      </c>
      <c r="F113" s="92">
        <v>2271.7399999999998</v>
      </c>
    </row>
    <row r="114" spans="1:6" s="13" customFormat="1" ht="14.25" x14ac:dyDescent="0.2">
      <c r="A114" s="72">
        <v>107</v>
      </c>
      <c r="B114" s="73">
        <v>45846</v>
      </c>
      <c r="C114" s="71">
        <v>1736</v>
      </c>
      <c r="D114" s="159" t="s">
        <v>104</v>
      </c>
      <c r="E114" s="99" t="s">
        <v>179</v>
      </c>
      <c r="F114" s="92">
        <v>2779.59</v>
      </c>
    </row>
    <row r="115" spans="1:6" s="13" customFormat="1" ht="14.25" x14ac:dyDescent="0.2">
      <c r="A115" s="72">
        <v>108</v>
      </c>
      <c r="B115" s="73">
        <v>45855</v>
      </c>
      <c r="C115" s="71">
        <v>1777</v>
      </c>
      <c r="D115" s="159" t="s">
        <v>103</v>
      </c>
      <c r="E115" s="99" t="s">
        <v>179</v>
      </c>
      <c r="F115" s="92">
        <v>1670.88</v>
      </c>
    </row>
    <row r="116" spans="1:6" s="13" customFormat="1" ht="14.25" x14ac:dyDescent="0.2">
      <c r="A116" s="72">
        <v>109</v>
      </c>
      <c r="B116" s="73">
        <v>45861</v>
      </c>
      <c r="C116" s="71">
        <v>1796</v>
      </c>
      <c r="D116" s="159" t="s">
        <v>103</v>
      </c>
      <c r="E116" s="99" t="s">
        <v>180</v>
      </c>
      <c r="F116" s="92">
        <v>120</v>
      </c>
    </row>
    <row r="117" spans="1:6" s="13" customFormat="1" ht="14.25" x14ac:dyDescent="0.2">
      <c r="A117" s="72">
        <v>110</v>
      </c>
      <c r="B117" s="73">
        <v>45861</v>
      </c>
      <c r="C117" s="71">
        <v>1797</v>
      </c>
      <c r="D117" s="159" t="s">
        <v>103</v>
      </c>
      <c r="E117" s="99" t="s">
        <v>180</v>
      </c>
      <c r="F117" s="92">
        <v>40</v>
      </c>
    </row>
    <row r="118" spans="1:6" s="13" customFormat="1" ht="25.5" x14ac:dyDescent="0.2">
      <c r="A118" s="72">
        <v>111</v>
      </c>
      <c r="B118" s="73">
        <v>45855</v>
      </c>
      <c r="C118" s="71">
        <v>1778</v>
      </c>
      <c r="D118" s="159" t="s">
        <v>181</v>
      </c>
      <c r="E118" s="99" t="s">
        <v>182</v>
      </c>
      <c r="F118" s="92">
        <v>4000</v>
      </c>
    </row>
    <row r="119" spans="1:6" s="13" customFormat="1" ht="14.25" x14ac:dyDescent="0.2">
      <c r="A119" s="72">
        <v>112</v>
      </c>
      <c r="B119" s="172">
        <v>45854</v>
      </c>
      <c r="C119" s="71">
        <v>1771</v>
      </c>
      <c r="D119" s="173" t="s">
        <v>183</v>
      </c>
      <c r="E119" s="99" t="s">
        <v>184</v>
      </c>
      <c r="F119" s="92">
        <v>1984</v>
      </c>
    </row>
    <row r="120" spans="1:6" s="13" customFormat="1" ht="14.25" x14ac:dyDescent="0.2">
      <c r="A120" s="72">
        <v>113</v>
      </c>
      <c r="B120" s="172"/>
      <c r="C120" s="71">
        <v>1769</v>
      </c>
      <c r="D120" s="173" t="s">
        <v>183</v>
      </c>
      <c r="E120" s="99" t="s">
        <v>184</v>
      </c>
      <c r="F120" s="92">
        <v>992</v>
      </c>
    </row>
    <row r="121" spans="1:6" s="13" customFormat="1" ht="14.25" x14ac:dyDescent="0.2">
      <c r="A121" s="72">
        <v>114</v>
      </c>
      <c r="B121" s="172">
        <v>45855</v>
      </c>
      <c r="C121" s="71">
        <v>1774</v>
      </c>
      <c r="D121" s="173" t="s">
        <v>102</v>
      </c>
      <c r="E121" s="99" t="s">
        <v>184</v>
      </c>
      <c r="F121" s="92">
        <v>990</v>
      </c>
    </row>
    <row r="122" spans="1:6" s="13" customFormat="1" ht="14.25" x14ac:dyDescent="0.2">
      <c r="A122" s="72">
        <v>115</v>
      </c>
      <c r="B122" s="172">
        <v>45859</v>
      </c>
      <c r="C122" s="71">
        <v>1790</v>
      </c>
      <c r="D122" s="173" t="s">
        <v>183</v>
      </c>
      <c r="E122" s="99" t="s">
        <v>184</v>
      </c>
      <c r="F122" s="92">
        <v>1984</v>
      </c>
    </row>
    <row r="123" spans="1:6" s="13" customFormat="1" ht="14.25" x14ac:dyDescent="0.2">
      <c r="A123" s="72">
        <v>116</v>
      </c>
      <c r="B123" s="172">
        <v>45859</v>
      </c>
      <c r="C123" s="71">
        <v>1788</v>
      </c>
      <c r="D123" s="173" t="s">
        <v>183</v>
      </c>
      <c r="E123" s="99" t="s">
        <v>184</v>
      </c>
      <c r="F123" s="92">
        <v>992</v>
      </c>
    </row>
    <row r="124" spans="1:6" s="13" customFormat="1" ht="14.25" x14ac:dyDescent="0.2">
      <c r="A124" s="72">
        <v>117</v>
      </c>
      <c r="B124" s="172">
        <v>45869</v>
      </c>
      <c r="C124" s="71">
        <v>1823</v>
      </c>
      <c r="D124" s="173" t="s">
        <v>102</v>
      </c>
      <c r="E124" s="99" t="s">
        <v>184</v>
      </c>
      <c r="F124" s="92">
        <v>990</v>
      </c>
    </row>
    <row r="125" spans="1:6" s="13" customFormat="1" ht="14.25" x14ac:dyDescent="0.2">
      <c r="A125" s="72">
        <v>118</v>
      </c>
      <c r="B125" s="172">
        <v>45869</v>
      </c>
      <c r="C125" s="71">
        <v>1819</v>
      </c>
      <c r="D125" s="173" t="s">
        <v>183</v>
      </c>
      <c r="E125" s="99" t="s">
        <v>184</v>
      </c>
      <c r="F125" s="92">
        <v>992</v>
      </c>
    </row>
    <row r="126" spans="1:6" s="13" customFormat="1" ht="14.25" x14ac:dyDescent="0.2">
      <c r="A126" s="72">
        <v>119</v>
      </c>
      <c r="B126" s="172">
        <v>45869</v>
      </c>
      <c r="C126" s="71">
        <v>1818</v>
      </c>
      <c r="D126" s="173" t="s">
        <v>183</v>
      </c>
      <c r="E126" s="99" t="s">
        <v>184</v>
      </c>
      <c r="F126" s="92">
        <v>1984</v>
      </c>
    </row>
    <row r="127" spans="1:6" s="13" customFormat="1" ht="14.25" x14ac:dyDescent="0.2">
      <c r="A127" s="72">
        <v>120</v>
      </c>
      <c r="B127" s="172">
        <v>45869</v>
      </c>
      <c r="C127" s="71">
        <v>1817</v>
      </c>
      <c r="D127" s="173" t="s">
        <v>183</v>
      </c>
      <c r="E127" s="99" t="s">
        <v>184</v>
      </c>
      <c r="F127" s="92">
        <v>992</v>
      </c>
    </row>
    <row r="128" spans="1:6" s="13" customFormat="1" ht="14.25" x14ac:dyDescent="0.2">
      <c r="A128" s="72">
        <v>121</v>
      </c>
      <c r="B128" s="172">
        <v>45869</v>
      </c>
      <c r="C128" s="71">
        <v>1820</v>
      </c>
      <c r="D128" s="173" t="s">
        <v>183</v>
      </c>
      <c r="E128" s="99" t="s">
        <v>184</v>
      </c>
      <c r="F128" s="92">
        <v>992</v>
      </c>
    </row>
    <row r="129" spans="1:6" s="13" customFormat="1" ht="14.25" x14ac:dyDescent="0.2">
      <c r="A129" s="72">
        <v>122</v>
      </c>
      <c r="B129" s="172">
        <v>45869</v>
      </c>
      <c r="C129" s="71">
        <v>1821</v>
      </c>
      <c r="D129" s="173" t="s">
        <v>183</v>
      </c>
      <c r="E129" s="99" t="s">
        <v>184</v>
      </c>
      <c r="F129" s="92">
        <v>992</v>
      </c>
    </row>
    <row r="130" spans="1:6" s="13" customFormat="1" ht="14.25" x14ac:dyDescent="0.2">
      <c r="A130" s="72">
        <v>123</v>
      </c>
      <c r="B130" s="172">
        <v>45869</v>
      </c>
      <c r="C130" s="71">
        <v>1822</v>
      </c>
      <c r="D130" s="173" t="s">
        <v>102</v>
      </c>
      <c r="E130" s="99" t="s">
        <v>184</v>
      </c>
      <c r="F130" s="92">
        <v>1980</v>
      </c>
    </row>
    <row r="131" spans="1:6" s="13" customFormat="1" ht="14.25" x14ac:dyDescent="0.2">
      <c r="A131" s="72">
        <v>124</v>
      </c>
      <c r="B131" s="73">
        <v>45869</v>
      </c>
      <c r="C131" s="71">
        <v>1812</v>
      </c>
      <c r="D131" s="159" t="s">
        <v>173</v>
      </c>
      <c r="E131" s="99" t="s">
        <v>185</v>
      </c>
      <c r="F131" s="92">
        <v>238</v>
      </c>
    </row>
    <row r="132" spans="1:6" s="13" customFormat="1" ht="14.25" x14ac:dyDescent="0.2">
      <c r="A132" s="72">
        <v>125</v>
      </c>
      <c r="B132" s="73">
        <v>45841</v>
      </c>
      <c r="C132" s="71">
        <v>1574</v>
      </c>
      <c r="D132" s="159" t="s">
        <v>91</v>
      </c>
      <c r="E132" s="99" t="s">
        <v>188</v>
      </c>
      <c r="F132" s="92">
        <v>8806</v>
      </c>
    </row>
    <row r="133" spans="1:6" s="13" customFormat="1" ht="25.5" x14ac:dyDescent="0.2">
      <c r="A133" s="72">
        <v>126</v>
      </c>
      <c r="B133" s="73">
        <v>45842</v>
      </c>
      <c r="C133" s="71">
        <v>1578</v>
      </c>
      <c r="D133" s="159" t="s">
        <v>186</v>
      </c>
      <c r="E133" s="99" t="s">
        <v>187</v>
      </c>
      <c r="F133" s="92">
        <v>977.23</v>
      </c>
    </row>
    <row r="134" spans="1:6" s="13" customFormat="1" ht="14.25" x14ac:dyDescent="0.2">
      <c r="A134" s="72">
        <v>127</v>
      </c>
      <c r="B134" s="73">
        <v>45842</v>
      </c>
      <c r="C134" s="71">
        <v>1580</v>
      </c>
      <c r="D134" s="159" t="s">
        <v>105</v>
      </c>
      <c r="E134" s="99" t="s">
        <v>189</v>
      </c>
      <c r="F134" s="92">
        <v>24602.400000000001</v>
      </c>
    </row>
    <row r="135" spans="1:6" s="13" customFormat="1" ht="14.25" x14ac:dyDescent="0.2">
      <c r="A135" s="72">
        <v>128</v>
      </c>
      <c r="B135" s="73">
        <v>45848</v>
      </c>
      <c r="C135" s="71">
        <v>1748</v>
      </c>
      <c r="D135" s="159" t="s">
        <v>190</v>
      </c>
      <c r="E135" s="99" t="s">
        <v>192</v>
      </c>
      <c r="F135" s="92">
        <v>500</v>
      </c>
    </row>
    <row r="136" spans="1:6" s="13" customFormat="1" ht="14.25" x14ac:dyDescent="0.2">
      <c r="A136" s="72">
        <v>129</v>
      </c>
      <c r="B136" s="73">
        <v>45849</v>
      </c>
      <c r="C136" s="71">
        <v>1757</v>
      </c>
      <c r="D136" s="159" t="s">
        <v>191</v>
      </c>
      <c r="E136" s="99" t="s">
        <v>192</v>
      </c>
      <c r="F136" s="92">
        <v>500</v>
      </c>
    </row>
    <row r="137" spans="1:6" s="13" customFormat="1" ht="14.25" x14ac:dyDescent="0.2">
      <c r="A137" s="72">
        <v>130</v>
      </c>
      <c r="B137" s="73">
        <v>45855</v>
      </c>
      <c r="C137" s="71">
        <v>1773</v>
      </c>
      <c r="D137" s="159" t="s">
        <v>193</v>
      </c>
      <c r="E137" s="99" t="s">
        <v>192</v>
      </c>
      <c r="F137" s="92">
        <v>500</v>
      </c>
    </row>
    <row r="138" spans="1:6" s="13" customFormat="1" ht="14.25" x14ac:dyDescent="0.2">
      <c r="A138" s="72">
        <v>131</v>
      </c>
      <c r="B138" s="73">
        <v>45869</v>
      </c>
      <c r="C138" s="71">
        <v>1811</v>
      </c>
      <c r="D138" s="159" t="s">
        <v>194</v>
      </c>
      <c r="E138" s="99" t="s">
        <v>192</v>
      </c>
      <c r="F138" s="92">
        <v>500</v>
      </c>
    </row>
    <row r="139" spans="1:6" s="13" customFormat="1" ht="14.25" x14ac:dyDescent="0.2">
      <c r="A139" s="72">
        <v>132</v>
      </c>
      <c r="B139" s="73">
        <v>45848</v>
      </c>
      <c r="C139" s="71">
        <v>1754</v>
      </c>
      <c r="D139" s="159" t="s">
        <v>211</v>
      </c>
      <c r="E139" s="99" t="s">
        <v>192</v>
      </c>
      <c r="F139" s="92">
        <v>500</v>
      </c>
    </row>
    <row r="140" spans="1:6" s="13" customFormat="1" ht="14.25" x14ac:dyDescent="0.2">
      <c r="A140" s="72">
        <v>133</v>
      </c>
      <c r="B140" s="73">
        <v>45846</v>
      </c>
      <c r="C140" s="71">
        <v>31</v>
      </c>
      <c r="D140" s="159" t="s">
        <v>73</v>
      </c>
      <c r="E140" s="99" t="s">
        <v>59</v>
      </c>
      <c r="F140" s="91">
        <v>13</v>
      </c>
    </row>
    <row r="141" spans="1:6" s="13" customFormat="1" ht="14.25" x14ac:dyDescent="0.2">
      <c r="A141" s="72">
        <v>134</v>
      </c>
      <c r="B141" s="73">
        <v>45846</v>
      </c>
      <c r="C141" s="71">
        <v>185</v>
      </c>
      <c r="D141" s="159" t="s">
        <v>73</v>
      </c>
      <c r="E141" s="99" t="s">
        <v>74</v>
      </c>
      <c r="F141" s="91">
        <v>-400</v>
      </c>
    </row>
    <row r="142" spans="1:6" s="13" customFormat="1" ht="14.25" x14ac:dyDescent="0.2">
      <c r="A142" s="72">
        <v>135</v>
      </c>
      <c r="B142" s="73">
        <v>45849</v>
      </c>
      <c r="C142" s="71">
        <v>33</v>
      </c>
      <c r="D142" s="159" t="s">
        <v>73</v>
      </c>
      <c r="E142" s="99" t="s">
        <v>59</v>
      </c>
      <c r="F142" s="91">
        <v>530</v>
      </c>
    </row>
    <row r="143" spans="1:6" s="13" customFormat="1" ht="14.25" x14ac:dyDescent="0.2">
      <c r="A143" s="72">
        <v>136</v>
      </c>
      <c r="B143" s="73">
        <v>45852</v>
      </c>
      <c r="C143" s="71">
        <v>34</v>
      </c>
      <c r="D143" s="159" t="s">
        <v>73</v>
      </c>
      <c r="E143" s="99" t="s">
        <v>59</v>
      </c>
      <c r="F143" s="91">
        <v>140</v>
      </c>
    </row>
    <row r="144" spans="1:6" s="13" customFormat="1" ht="14.25" x14ac:dyDescent="0.2">
      <c r="A144" s="72">
        <v>137</v>
      </c>
      <c r="B144" s="73">
        <v>45861</v>
      </c>
      <c r="C144" s="71">
        <v>207</v>
      </c>
      <c r="D144" s="159" t="s">
        <v>73</v>
      </c>
      <c r="E144" s="99" t="s">
        <v>74</v>
      </c>
      <c r="F144" s="91">
        <v>-9</v>
      </c>
    </row>
    <row r="145" spans="1:6" s="13" customFormat="1" ht="14.25" x14ac:dyDescent="0.2">
      <c r="A145" s="72">
        <v>138</v>
      </c>
      <c r="B145" s="73">
        <v>45863</v>
      </c>
      <c r="C145" s="71">
        <v>1807</v>
      </c>
      <c r="D145" s="159" t="s">
        <v>195</v>
      </c>
      <c r="E145" s="99" t="s">
        <v>196</v>
      </c>
      <c r="F145" s="91">
        <v>726.3</v>
      </c>
    </row>
    <row r="146" spans="1:6" s="13" customFormat="1" ht="14.25" x14ac:dyDescent="0.2">
      <c r="A146" s="72">
        <v>139</v>
      </c>
      <c r="B146" s="73">
        <v>45863</v>
      </c>
      <c r="C146" s="71">
        <v>1808</v>
      </c>
      <c r="D146" s="159" t="s">
        <v>195</v>
      </c>
      <c r="E146" s="99" t="s">
        <v>197</v>
      </c>
      <c r="F146" s="91">
        <v>912.83</v>
      </c>
    </row>
    <row r="147" spans="1:6" s="13" customFormat="1" ht="14.25" x14ac:dyDescent="0.2">
      <c r="A147" s="72">
        <v>140</v>
      </c>
      <c r="B147" s="73">
        <v>45845</v>
      </c>
      <c r="C147" s="71">
        <v>1728</v>
      </c>
      <c r="D147" s="159" t="s">
        <v>106</v>
      </c>
      <c r="E147" s="99" t="s">
        <v>198</v>
      </c>
      <c r="F147" s="91">
        <v>6384.93</v>
      </c>
    </row>
    <row r="148" spans="1:6" s="13" customFormat="1" ht="14.25" x14ac:dyDescent="0.2">
      <c r="A148" s="72">
        <v>141</v>
      </c>
      <c r="B148" s="73">
        <v>45849</v>
      </c>
      <c r="C148" s="71">
        <v>1746</v>
      </c>
      <c r="D148" s="159" t="s">
        <v>107</v>
      </c>
      <c r="E148" s="99" t="s">
        <v>199</v>
      </c>
      <c r="F148" s="91">
        <v>2037</v>
      </c>
    </row>
    <row r="149" spans="1:6" s="13" customFormat="1" ht="14.25" x14ac:dyDescent="0.2">
      <c r="A149" s="72">
        <v>142</v>
      </c>
      <c r="B149" s="73">
        <v>45847</v>
      </c>
      <c r="C149" s="71">
        <v>1737</v>
      </c>
      <c r="D149" s="159" t="s">
        <v>108</v>
      </c>
      <c r="E149" s="99" t="s">
        <v>200</v>
      </c>
      <c r="F149" s="91">
        <v>1409.87</v>
      </c>
    </row>
    <row r="150" spans="1:6" s="13" customFormat="1" ht="14.25" x14ac:dyDescent="0.2">
      <c r="A150" s="72">
        <v>143</v>
      </c>
      <c r="B150" s="73"/>
      <c r="C150" s="71"/>
      <c r="D150" s="159"/>
      <c r="E150" s="99" t="s">
        <v>210</v>
      </c>
      <c r="F150" s="91">
        <v>2580.6</v>
      </c>
    </row>
    <row r="151" spans="1:6" s="13" customFormat="1" ht="14.25" x14ac:dyDescent="0.2">
      <c r="A151" s="72">
        <v>144</v>
      </c>
      <c r="B151" s="73"/>
      <c r="C151" s="71"/>
      <c r="D151" s="159"/>
      <c r="E151" s="99" t="s">
        <v>209</v>
      </c>
      <c r="F151" s="91">
        <v>-1693.63</v>
      </c>
    </row>
    <row r="152" spans="1:6" s="13" customFormat="1" ht="14.25" x14ac:dyDescent="0.2">
      <c r="A152" s="72"/>
      <c r="B152" s="73"/>
      <c r="C152" s="71"/>
      <c r="D152" s="159"/>
      <c r="E152" s="99"/>
      <c r="F152" s="91"/>
    </row>
    <row r="153" spans="1:6" s="13" customFormat="1" ht="14.25" x14ac:dyDescent="0.2">
      <c r="A153" s="72"/>
      <c r="B153" s="73"/>
      <c r="C153" s="71"/>
      <c r="D153" s="159"/>
      <c r="E153" s="99"/>
      <c r="F153" s="91"/>
    </row>
    <row r="154" spans="1:6" s="13" customFormat="1" ht="14.25" x14ac:dyDescent="0.2">
      <c r="A154" s="72"/>
      <c r="B154" s="73"/>
      <c r="C154" s="71"/>
      <c r="D154" s="159"/>
      <c r="E154" s="99"/>
      <c r="F154" s="91"/>
    </row>
    <row r="155" spans="1:6" s="13" customFormat="1" ht="14.25" x14ac:dyDescent="0.2">
      <c r="A155" s="72"/>
      <c r="B155" s="73"/>
      <c r="C155" s="71"/>
      <c r="D155" s="159"/>
      <c r="E155" s="99"/>
      <c r="F155" s="91"/>
    </row>
    <row r="156" spans="1:6" s="13" customFormat="1" ht="14.25" x14ac:dyDescent="0.2">
      <c r="A156" s="72"/>
      <c r="B156" s="73"/>
      <c r="C156" s="71"/>
      <c r="D156" s="159"/>
      <c r="E156" s="99"/>
      <c r="F156" s="91"/>
    </row>
    <row r="157" spans="1:6" s="13" customFormat="1" ht="14.25" x14ac:dyDescent="0.2">
      <c r="A157" s="72"/>
      <c r="B157" s="73"/>
      <c r="C157" s="71"/>
      <c r="D157" s="159"/>
      <c r="E157" s="99"/>
      <c r="F157" s="91"/>
    </row>
    <row r="158" spans="1:6" s="13" customFormat="1" ht="14.25" x14ac:dyDescent="0.2">
      <c r="A158" s="72"/>
      <c r="B158" s="73"/>
      <c r="C158" s="71"/>
      <c r="D158" s="159"/>
      <c r="E158" s="99"/>
      <c r="F158" s="91"/>
    </row>
    <row r="159" spans="1:6" s="13" customFormat="1" ht="14.25" x14ac:dyDescent="0.2">
      <c r="A159" s="72"/>
      <c r="B159" s="73"/>
      <c r="C159" s="71"/>
      <c r="D159" s="159"/>
      <c r="E159" s="99"/>
      <c r="F159" s="91"/>
    </row>
    <row r="160" spans="1:6" s="13" customFormat="1" ht="14.25" x14ac:dyDescent="0.2">
      <c r="A160" s="72"/>
      <c r="B160" s="73"/>
      <c r="C160" s="71"/>
      <c r="D160" s="159"/>
      <c r="E160" s="99"/>
      <c r="F160" s="91"/>
    </row>
    <row r="161" spans="1:7" s="13" customFormat="1" ht="14.25" x14ac:dyDescent="0.2">
      <c r="A161" s="72"/>
      <c r="B161" s="73"/>
      <c r="C161" s="71"/>
      <c r="D161" s="159"/>
      <c r="E161" s="99"/>
      <c r="F161" s="91"/>
    </row>
    <row r="162" spans="1:7" s="13" customFormat="1" ht="14.25" x14ac:dyDescent="0.2">
      <c r="A162" s="72"/>
      <c r="B162" s="73"/>
      <c r="C162" s="71"/>
      <c r="D162" s="159"/>
      <c r="E162" s="99"/>
      <c r="F162" s="91"/>
    </row>
    <row r="163" spans="1:7" s="13" customFormat="1" ht="14.25" x14ac:dyDescent="0.2">
      <c r="A163" s="72"/>
      <c r="B163" s="73"/>
      <c r="C163" s="71"/>
      <c r="D163" s="159"/>
      <c r="E163" s="99"/>
      <c r="F163" s="91"/>
    </row>
    <row r="164" spans="1:7" s="13" customFormat="1" ht="15" thickBot="1" x14ac:dyDescent="0.25">
      <c r="A164" s="178" t="s">
        <v>206</v>
      </c>
      <c r="B164" s="179"/>
      <c r="C164" s="179"/>
      <c r="D164" s="179"/>
      <c r="E164" s="180"/>
      <c r="F164" s="77">
        <f>SUM(F8:F163)</f>
        <v>709041.72999999986</v>
      </c>
      <c r="G164" s="168"/>
    </row>
    <row r="165" spans="1:7" s="13" customFormat="1" ht="14.25" x14ac:dyDescent="0.2">
      <c r="A165" s="10"/>
      <c r="B165" s="10"/>
      <c r="C165" s="10"/>
      <c r="D165" s="158"/>
      <c r="E165" s="158"/>
      <c r="F165" s="10"/>
    </row>
  </sheetData>
  <sheetProtection password="CC71" sheet="1" objects="1" scenarios="1"/>
  <mergeCells count="2">
    <mergeCell ref="A5:C5"/>
    <mergeCell ref="A164:E164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6" sqref="E16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108" customWidth="1"/>
    <col min="4" max="4" width="33.6640625" style="10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64"/>
      <c r="D1" s="157"/>
      <c r="E1" s="6"/>
    </row>
    <row r="3" spans="1:5" ht="12.75" x14ac:dyDescent="0.2">
      <c r="A3" s="1" t="s">
        <v>18</v>
      </c>
      <c r="D3" s="157"/>
      <c r="E3" s="6"/>
    </row>
    <row r="4" spans="1:5" ht="12.75" x14ac:dyDescent="0.2">
      <c r="A4" s="6"/>
      <c r="B4" s="1"/>
      <c r="C4" s="164"/>
      <c r="D4" s="157"/>
      <c r="E4" s="6"/>
    </row>
    <row r="5" spans="1:5" ht="12.75" x14ac:dyDescent="0.2">
      <c r="A5" s="4" t="s">
        <v>5</v>
      </c>
      <c r="B5" s="1" t="s">
        <v>201</v>
      </c>
      <c r="C5" s="164"/>
      <c r="D5" s="157"/>
      <c r="E5" s="6"/>
    </row>
    <row r="6" spans="1:5" ht="13.5" thickBot="1" x14ac:dyDescent="0.25">
      <c r="A6" s="6"/>
      <c r="B6" s="6"/>
      <c r="C6" s="157"/>
      <c r="D6" s="157"/>
      <c r="E6" s="6"/>
    </row>
    <row r="7" spans="1:5" x14ac:dyDescent="0.25">
      <c r="A7" s="33" t="s">
        <v>19</v>
      </c>
      <c r="B7" s="34" t="s">
        <v>20</v>
      </c>
      <c r="C7" s="165" t="s">
        <v>22</v>
      </c>
      <c r="D7" s="165" t="s">
        <v>21</v>
      </c>
      <c r="E7" s="3" t="s">
        <v>16</v>
      </c>
    </row>
    <row r="8" spans="1:5" ht="12.75" x14ac:dyDescent="0.2">
      <c r="A8" s="67">
        <v>45848</v>
      </c>
      <c r="B8" s="65">
        <v>1751</v>
      </c>
      <c r="C8" s="97" t="s">
        <v>84</v>
      </c>
      <c r="D8" s="97" t="s">
        <v>202</v>
      </c>
      <c r="E8" s="62">
        <v>6069</v>
      </c>
    </row>
    <row r="9" spans="1:5" ht="25.5" x14ac:dyDescent="0.2">
      <c r="A9" s="67">
        <v>45848</v>
      </c>
      <c r="B9" s="66">
        <v>1756</v>
      </c>
      <c r="C9" s="97" t="s">
        <v>203</v>
      </c>
      <c r="D9" s="98" t="s">
        <v>204</v>
      </c>
      <c r="E9" s="64">
        <v>22372</v>
      </c>
    </row>
    <row r="10" spans="1:5" ht="12.75" x14ac:dyDescent="0.2">
      <c r="A10" s="86"/>
      <c r="B10" s="66"/>
      <c r="C10" s="97"/>
      <c r="D10" s="98"/>
      <c r="E10" s="64"/>
    </row>
    <row r="11" spans="1:5" ht="12.75" x14ac:dyDescent="0.2">
      <c r="A11" s="86"/>
      <c r="B11" s="66"/>
      <c r="C11" s="161"/>
      <c r="D11" s="98"/>
      <c r="E11" s="64"/>
    </row>
    <row r="12" spans="1:5" ht="12.75" x14ac:dyDescent="0.2">
      <c r="A12" s="86"/>
      <c r="B12" s="66"/>
      <c r="C12" s="161"/>
      <c r="D12" s="98"/>
      <c r="E12" s="64"/>
    </row>
    <row r="13" spans="1:5" ht="12.75" x14ac:dyDescent="0.2">
      <c r="A13" s="86"/>
      <c r="B13" s="66"/>
      <c r="C13" s="161"/>
      <c r="D13" s="98"/>
      <c r="E13" s="64"/>
    </row>
    <row r="14" spans="1:5" ht="12.75" x14ac:dyDescent="0.2">
      <c r="A14" s="86"/>
      <c r="B14" s="66"/>
      <c r="C14" s="98"/>
      <c r="D14" s="98"/>
      <c r="E14" s="64"/>
    </row>
    <row r="15" spans="1:5" ht="12.75" x14ac:dyDescent="0.2">
      <c r="A15" s="86"/>
      <c r="B15" s="66"/>
      <c r="C15" s="98"/>
      <c r="D15" s="98"/>
      <c r="E15" s="87"/>
    </row>
    <row r="16" spans="1:5" ht="12.75" x14ac:dyDescent="0.2">
      <c r="A16" s="86"/>
      <c r="B16" s="66"/>
      <c r="C16" s="98"/>
      <c r="D16" s="98"/>
      <c r="E16" s="64"/>
    </row>
    <row r="17" spans="1:5" ht="12.75" x14ac:dyDescent="0.2">
      <c r="A17" s="86"/>
      <c r="B17" s="66"/>
      <c r="C17" s="98"/>
      <c r="D17" s="98"/>
      <c r="E17" s="64"/>
    </row>
    <row r="18" spans="1:5" ht="12.75" x14ac:dyDescent="0.2">
      <c r="A18" s="68"/>
      <c r="B18" s="66"/>
      <c r="C18" s="98"/>
      <c r="D18" s="98"/>
      <c r="E18" s="64"/>
    </row>
    <row r="19" spans="1:5" ht="12.75" x14ac:dyDescent="0.2">
      <c r="A19" s="68"/>
      <c r="B19" s="66"/>
      <c r="C19" s="98"/>
      <c r="D19" s="98"/>
      <c r="E19" s="64"/>
    </row>
    <row r="20" spans="1:5" ht="13.5" thickBot="1" x14ac:dyDescent="0.25">
      <c r="A20" s="181" t="s">
        <v>205</v>
      </c>
      <c r="B20" s="182"/>
      <c r="C20" s="182"/>
      <c r="D20" s="166"/>
      <c r="E20" s="61">
        <f>SUM(E8:E19)</f>
        <v>28441</v>
      </c>
    </row>
    <row r="25" spans="1:5" ht="12.75" x14ac:dyDescent="0.2">
      <c r="C25" s="10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70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7" t="s">
        <v>115</v>
      </c>
      <c r="B5" s="177"/>
      <c r="C5" s="177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8" t="s">
        <v>23</v>
      </c>
      <c r="B8" s="29" t="s">
        <v>6</v>
      </c>
      <c r="C8" s="29" t="s">
        <v>7</v>
      </c>
      <c r="D8" s="29" t="s">
        <v>8</v>
      </c>
      <c r="E8" s="30" t="s">
        <v>3</v>
      </c>
      <c r="F8" s="31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55" t="s">
        <v>67</v>
      </c>
      <c r="B9" s="44"/>
      <c r="C9" s="44"/>
      <c r="D9" s="45">
        <v>1297062.99</v>
      </c>
      <c r="E9" s="46"/>
      <c r="F9" s="47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48" t="s">
        <v>68</v>
      </c>
      <c r="B10" s="70" t="s">
        <v>109</v>
      </c>
      <c r="C10" s="71">
        <v>9</v>
      </c>
      <c r="D10" s="89">
        <v>9508</v>
      </c>
      <c r="E10" s="89"/>
      <c r="F10" s="89" t="s">
        <v>35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3" t="s">
        <v>23</v>
      </c>
      <c r="B11" s="70" t="s">
        <v>109</v>
      </c>
      <c r="C11" s="71">
        <v>9</v>
      </c>
      <c r="D11" s="89">
        <v>15847</v>
      </c>
      <c r="E11" s="89"/>
      <c r="F11" s="89" t="s">
        <v>35</v>
      </c>
    </row>
    <row r="12" spans="1:15" ht="14.25" x14ac:dyDescent="0.2">
      <c r="A12" s="43" t="s">
        <v>23</v>
      </c>
      <c r="B12" s="70" t="s">
        <v>109</v>
      </c>
      <c r="C12" s="71">
        <v>9</v>
      </c>
      <c r="D12" s="96">
        <v>9508</v>
      </c>
      <c r="E12" s="46"/>
      <c r="F12" s="89" t="s">
        <v>35</v>
      </c>
    </row>
    <row r="13" spans="1:15" ht="14.25" x14ac:dyDescent="0.2">
      <c r="A13" s="43" t="s">
        <v>23</v>
      </c>
      <c r="B13" s="70" t="s">
        <v>109</v>
      </c>
      <c r="C13" s="71">
        <v>9</v>
      </c>
      <c r="D13" s="96">
        <v>15847</v>
      </c>
      <c r="E13" s="46"/>
      <c r="F13" s="89" t="s">
        <v>35</v>
      </c>
    </row>
    <row r="14" spans="1:15" ht="14.25" x14ac:dyDescent="0.2">
      <c r="A14" s="43" t="s">
        <v>23</v>
      </c>
      <c r="B14" s="70" t="s">
        <v>109</v>
      </c>
      <c r="C14" s="71">
        <v>9</v>
      </c>
      <c r="D14" s="96">
        <v>15847</v>
      </c>
      <c r="E14" s="46"/>
      <c r="F14" s="89" t="s">
        <v>35</v>
      </c>
    </row>
    <row r="15" spans="1:15" ht="14.25" x14ac:dyDescent="0.2">
      <c r="A15" s="43" t="s">
        <v>23</v>
      </c>
      <c r="B15" s="70" t="s">
        <v>109</v>
      </c>
      <c r="C15" s="71">
        <v>9</v>
      </c>
      <c r="D15" s="96">
        <v>9508</v>
      </c>
      <c r="E15" s="46"/>
      <c r="F15" s="89" t="s">
        <v>35</v>
      </c>
    </row>
    <row r="16" spans="1:15" ht="14.25" x14ac:dyDescent="0.2">
      <c r="A16" s="43" t="s">
        <v>23</v>
      </c>
      <c r="B16" s="70" t="s">
        <v>109</v>
      </c>
      <c r="C16" s="71">
        <v>9</v>
      </c>
      <c r="D16" s="96">
        <v>9508</v>
      </c>
      <c r="E16" s="46"/>
      <c r="F16" s="89" t="s">
        <v>35</v>
      </c>
    </row>
    <row r="17" spans="1:6" ht="14.25" x14ac:dyDescent="0.2">
      <c r="A17" s="43"/>
      <c r="B17" s="70" t="s">
        <v>109</v>
      </c>
      <c r="C17" s="71">
        <v>9</v>
      </c>
      <c r="D17" s="96">
        <v>9511</v>
      </c>
      <c r="E17" s="46"/>
      <c r="F17" s="47" t="s">
        <v>30</v>
      </c>
    </row>
    <row r="18" spans="1:6" ht="14.25" x14ac:dyDescent="0.2">
      <c r="A18" s="43"/>
      <c r="B18" s="70" t="s">
        <v>109</v>
      </c>
      <c r="C18" s="71">
        <v>9</v>
      </c>
      <c r="D18" s="49">
        <v>51202</v>
      </c>
      <c r="E18" s="46"/>
      <c r="F18" s="47" t="s">
        <v>31</v>
      </c>
    </row>
    <row r="19" spans="1:6" ht="14.25" x14ac:dyDescent="0.2">
      <c r="A19" s="43"/>
      <c r="B19" s="70" t="s">
        <v>109</v>
      </c>
      <c r="C19" s="71">
        <v>25</v>
      </c>
      <c r="D19" s="49">
        <v>55352</v>
      </c>
      <c r="E19" s="46"/>
      <c r="F19" s="47" t="s">
        <v>99</v>
      </c>
    </row>
    <row r="20" spans="1:6" ht="14.25" x14ac:dyDescent="0.2">
      <c r="A20" s="43"/>
      <c r="B20" s="70" t="s">
        <v>109</v>
      </c>
      <c r="C20" s="71">
        <v>25</v>
      </c>
      <c r="D20" s="49">
        <v>4536.8900000000003</v>
      </c>
      <c r="E20" s="46"/>
      <c r="F20" s="47" t="s">
        <v>99</v>
      </c>
    </row>
    <row r="21" spans="1:6" ht="14.25" x14ac:dyDescent="0.2">
      <c r="A21" s="43"/>
      <c r="B21" s="44"/>
      <c r="C21" s="44"/>
      <c r="D21" s="49"/>
      <c r="E21" s="46"/>
      <c r="F21" s="47"/>
    </row>
    <row r="22" spans="1:6" ht="14.25" x14ac:dyDescent="0.2">
      <c r="A22" s="43"/>
      <c r="B22" s="44"/>
      <c r="C22" s="44"/>
      <c r="D22" s="49"/>
      <c r="E22" s="46"/>
      <c r="F22" s="47"/>
    </row>
    <row r="23" spans="1:6" ht="14.25" x14ac:dyDescent="0.2">
      <c r="A23" s="43" t="s">
        <v>23</v>
      </c>
      <c r="B23" s="44"/>
      <c r="C23" s="44"/>
      <c r="D23" s="49"/>
      <c r="E23" s="46" t="s">
        <v>23</v>
      </c>
      <c r="F23" s="47"/>
    </row>
    <row r="24" spans="1:6" ht="14.25" x14ac:dyDescent="0.2">
      <c r="A24" s="48" t="s">
        <v>69</v>
      </c>
      <c r="B24" s="44"/>
      <c r="C24" s="44"/>
      <c r="D24" s="45">
        <f>SUM(D10:D22)</f>
        <v>206174.89</v>
      </c>
      <c r="E24" s="46" t="s">
        <v>23</v>
      </c>
      <c r="F24" s="50"/>
    </row>
    <row r="25" spans="1:6" ht="15" thickBot="1" x14ac:dyDescent="0.25">
      <c r="A25" s="51" t="s">
        <v>23</v>
      </c>
      <c r="B25" s="52"/>
      <c r="C25" s="52"/>
      <c r="D25" s="52" t="s">
        <v>23</v>
      </c>
      <c r="E25" s="53">
        <f>SUM(D9+D24)</f>
        <v>1503237.88</v>
      </c>
      <c r="F25" s="54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9" sqref="E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201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3" t="s">
        <v>19</v>
      </c>
      <c r="B7" s="34" t="s">
        <v>20</v>
      </c>
      <c r="C7" s="34" t="s">
        <v>22</v>
      </c>
      <c r="D7" s="34" t="s">
        <v>21</v>
      </c>
      <c r="E7" s="3" t="s">
        <v>16</v>
      </c>
    </row>
    <row r="8" spans="1:5" ht="14.25" customHeight="1" x14ac:dyDescent="0.25">
      <c r="A8" s="60">
        <v>45861</v>
      </c>
      <c r="B8" s="32">
        <v>95</v>
      </c>
      <c r="C8" s="32" t="s">
        <v>207</v>
      </c>
      <c r="D8" s="32" t="s">
        <v>208</v>
      </c>
      <c r="E8" s="83">
        <v>4631825.6900000004</v>
      </c>
    </row>
    <row r="9" spans="1:5" ht="15" x14ac:dyDescent="0.25">
      <c r="A9" s="81"/>
      <c r="B9" s="82"/>
      <c r="C9" s="32"/>
      <c r="D9" s="32"/>
      <c r="E9" s="83"/>
    </row>
    <row r="10" spans="1:5" ht="15" x14ac:dyDescent="0.25">
      <c r="A10" s="81"/>
      <c r="B10" s="82"/>
      <c r="C10" s="82"/>
      <c r="D10" s="82"/>
      <c r="E10" s="84"/>
    </row>
    <row r="11" spans="1:5" ht="15" x14ac:dyDescent="0.25">
      <c r="A11" s="81"/>
      <c r="B11" s="82"/>
      <c r="C11" s="82"/>
      <c r="D11" s="82"/>
      <c r="E11" s="84"/>
    </row>
    <row r="12" spans="1:5" ht="15" x14ac:dyDescent="0.25">
      <c r="A12" s="81"/>
      <c r="B12" s="82"/>
      <c r="C12" s="82"/>
      <c r="D12" s="82"/>
      <c r="E12" s="84"/>
    </row>
    <row r="13" spans="1:5" ht="15" x14ac:dyDescent="0.25">
      <c r="A13" s="81"/>
      <c r="B13" s="82"/>
      <c r="C13" s="82"/>
      <c r="D13" s="82"/>
      <c r="E13" s="85"/>
    </row>
    <row r="14" spans="1:5" ht="15" x14ac:dyDescent="0.25">
      <c r="A14" s="78"/>
      <c r="B14" s="79"/>
      <c r="C14" s="79"/>
      <c r="D14" s="79"/>
      <c r="E14" s="80"/>
    </row>
    <row r="16" spans="1:5" ht="15.75" thickBot="1" x14ac:dyDescent="0.3">
      <c r="A16" s="181" t="s">
        <v>205</v>
      </c>
      <c r="B16" s="182"/>
      <c r="C16" s="182"/>
      <c r="D16" s="7"/>
      <c r="E16" s="63">
        <f>SUM(E8:E15)</f>
        <v>4631825.6900000004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2025-09-26T08:19:16Z</dcterms:modified>
</cp:coreProperties>
</file>