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2" l="1"/>
  <c r="D202" i="5"/>
  <c r="D221" i="5" l="1"/>
  <c r="E20" i="4"/>
  <c r="D66" i="5"/>
  <c r="D214" i="5" l="1"/>
  <c r="E215" i="5" s="1"/>
  <c r="D169" i="5"/>
  <c r="D159" i="5"/>
  <c r="E202" i="5"/>
  <c r="E222" i="5" l="1"/>
  <c r="D21" i="7"/>
  <c r="E22" i="7"/>
  <c r="D34" i="7"/>
  <c r="E35" i="7" s="1"/>
  <c r="E11" i="6"/>
  <c r="D113" i="5"/>
  <c r="E114" i="5" l="1"/>
  <c r="E16" i="8" l="1"/>
  <c r="D207" i="5" l="1"/>
  <c r="E67" i="5" l="1"/>
  <c r="D182" i="5" l="1"/>
  <c r="E208" i="5" l="1"/>
  <c r="E183" i="5" l="1"/>
  <c r="E170" i="5"/>
  <c r="E160" i="5"/>
  <c r="E225" i="5" l="1"/>
</calcChain>
</file>

<file path=xl/sharedStrings.xml><?xml version="1.0" encoding="utf-8"?>
<sst xmlns="http://schemas.openxmlformats.org/spreadsheetml/2006/main" count="950" uniqueCount="244">
  <si>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</si>
  <si>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</si>
  <si>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</si>
  <si>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</si>
  <si>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</si>
  <si>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</si>
  <si>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</si>
  <si>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</si>
  <si>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</si>
  <si>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</si>
  <si>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</si>
  <si>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</si>
  <si>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</si>
  <si>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</si>
  <si>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</si>
  <si>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</si>
  <si>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</si>
  <si>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</si>
  <si>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</si>
  <si>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</si>
  <si>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</si>
  <si>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</si>
  <si>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</si>
  <si>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</si>
  <si>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</si>
  <si>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</si>
  <si>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</si>
  <si>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</si>
  <si>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</si>
  <si>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</si>
  <si>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</si>
  <si>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</si>
  <si>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</si>
  <si>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</si>
  <si>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</si>
  <si>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</si>
  <si>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</si>
  <si>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</si>
  <si>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</si>
  <si>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</si>
  <si>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</si>
  <si>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</si>
  <si>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</si>
  <si>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</si>
  <si>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</si>
  <si>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</si>
  <si>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</si>
  <si>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</si>
  <si>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</si>
  <si>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</si>
  <si>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</si>
  <si>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</si>
  <si>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</si>
  <si>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</si>
  <si>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</si>
  <si>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</si>
  <si>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</si>
  <si>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</si>
  <si>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</si>
  <si>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</si>
  <si>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</si>
  <si>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</si>
  <si>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</si>
  <si>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</si>
  <si>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</si>
  <si>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</si>
  <si>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</si>
  <si>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</si>
  <si>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PENSIE ALIMENTARA DE LA P.C.</t>
  </si>
  <si>
    <t>PENSIE PRIVATA V.I.</t>
  </si>
  <si>
    <t>PENSIE PRIVATA N.L.</t>
  </si>
  <si>
    <t>PENSIE PRIVATA G.M.</t>
  </si>
  <si>
    <t>PENSIE PRIVATA G.S.</t>
  </si>
  <si>
    <t>POPRIRE SALARIU S.R.</t>
  </si>
  <si>
    <t>POPRIRE SALARIU P.O.</t>
  </si>
  <si>
    <t>VIPER ALARMS SRL</t>
  </si>
  <si>
    <t>BTM CORPORATE SECURITY SRL</t>
  </si>
  <si>
    <t>ROBOSTO LOGISTIK SRL</t>
  </si>
  <si>
    <t>CUMPANA 1993 SRL</t>
  </si>
  <si>
    <t>TREI D PLUS SRL</t>
  </si>
  <si>
    <t>GERMAN TOP TRADING SRL</t>
  </si>
  <si>
    <t>WASTE TONER</t>
  </si>
  <si>
    <t>MIDA SOFT BUSINESS SRL</t>
  </si>
  <si>
    <t>FILUM NETWORKS SRL</t>
  </si>
  <si>
    <t>DIGITRONIX TECHNOLOGY SRL</t>
  </si>
  <si>
    <t>CRISTALSOFT SRL</t>
  </si>
  <si>
    <t>CTCE PIATRA NEAMT SA</t>
  </si>
  <si>
    <t>DNS BIROTICA SRL</t>
  </si>
  <si>
    <t>VODAFONE ROMANIA SA</t>
  </si>
  <si>
    <t>PPC ENERGIE MUNTENIA SA</t>
  </si>
  <si>
    <t>GARANTIE MAT. GESTIONARI OSIM</t>
  </si>
  <si>
    <t>CONSUM APA</t>
  </si>
  <si>
    <t>RA RASIROM</t>
  </si>
  <si>
    <t>IDEAL INVEST SERV SRL</t>
  </si>
  <si>
    <t>WECO TMC SRL</t>
  </si>
  <si>
    <t>SERVICIU MEDICAL</t>
  </si>
  <si>
    <t>DEPUNERE NUMERAR - REINTREGIRE CONT</t>
  </si>
  <si>
    <t>ARCHIVIT SRL</t>
  </si>
  <si>
    <t>SQUARE PARKING SRL</t>
  </si>
  <si>
    <t>BCR SA</t>
  </si>
  <si>
    <t>iunie</t>
  </si>
  <si>
    <t>ALIMENTARE CONT CARD SALARIU BTRL</t>
  </si>
  <si>
    <t>FAIR COM AGENTI SRL</t>
  </si>
  <si>
    <t>APA NOVA BUC SA</t>
  </si>
  <si>
    <t>ABONAM. TV IUNIE 2024</t>
  </si>
  <si>
    <t>DIGI ROMANIA SA</t>
  </si>
  <si>
    <t>TONERE</t>
  </si>
  <si>
    <t>ADMINPEDIA SRL</t>
  </si>
  <si>
    <t>LECTOFORM CONSULTING SRL</t>
  </si>
  <si>
    <t>LC TRAVEL MOMENT SRL</t>
  </si>
  <si>
    <t>01-31 IULIE</t>
  </si>
  <si>
    <t>perioada: 01-31 IULIE</t>
  </si>
  <si>
    <t>Total plati IULIE</t>
  </si>
  <si>
    <t>TOTAL IULIE</t>
  </si>
  <si>
    <t>iulie</t>
  </si>
  <si>
    <t>PENSIE PRIVATA N.A,</t>
  </si>
  <si>
    <t>PENSIE PRIVATA S,F.</t>
  </si>
  <si>
    <t>GRUP DZC SRL</t>
  </si>
  <si>
    <t>CVAL. DICTIONARE</t>
  </si>
  <si>
    <t>BILETE AVION</t>
  </si>
  <si>
    <t>OLIMPIC INTERNATIONAL TURISM SRL</t>
  </si>
  <si>
    <t>CENTRUL MEDICAL UNIREA</t>
  </si>
  <si>
    <t>SERV.MED. MED. MUNCII IUNIE 2024</t>
  </si>
  <si>
    <t>SERV. SSM SU IUNIE 2024</t>
  </si>
  <si>
    <t>HORNBACH CENTRALA SRL</t>
  </si>
  <si>
    <t>PLANTE ORNAMENTALE</t>
  </si>
  <si>
    <t xml:space="preserve">OSIM </t>
  </si>
  <si>
    <t>MARKETING CONCEPT SRL</t>
  </si>
  <si>
    <t>APA PLATA SI APA MINERALA</t>
  </si>
  <si>
    <t>PAHARE CARTON</t>
  </si>
  <si>
    <t>COMP. MUNICIP. IMOB SA</t>
  </si>
  <si>
    <t>CVAL. FOLOSINTA SPATIU</t>
  </si>
  <si>
    <t>STOCARE CUTII ARHIVA 20.05-30.06.24</t>
  </si>
  <si>
    <t>SERV. ARHIVA IUNIE 2024</t>
  </si>
  <si>
    <t>ABONAMENT PARCARE IULIE 2024</t>
  </si>
  <si>
    <t>OMV PETROM ROMANIA SRL</t>
  </si>
  <si>
    <t>BONURI CARBURANT</t>
  </si>
  <si>
    <t>COMISION TRANZACTIE CARDURI IUNIE 2024</t>
  </si>
  <si>
    <t>CVAL. RIBON</t>
  </si>
  <si>
    <t>ACOMI DINAMIC SRL</t>
  </si>
  <si>
    <t>DOSAR CU SINA</t>
  </si>
  <si>
    <t>CVAL. PLICURI ANTISOC</t>
  </si>
  <si>
    <t>CERNEALA</t>
  </si>
  <si>
    <t>CONSUM ENERG. EL. IAN - MAI 2024</t>
  </si>
  <si>
    <t>ENGIE MUNTENIA SA</t>
  </si>
  <si>
    <t>CONSUM GAZE IULIE 2024</t>
  </si>
  <si>
    <t>DIR. GEN. DE SALUBRITATE SECT. 3</t>
  </si>
  <si>
    <t>COL.SI TR. DES. MUNICIP. MAI 2024</t>
  </si>
  <si>
    <t>COL.SI TR. DES. MUNICIP. IUNIE 2024</t>
  </si>
  <si>
    <t>BONURI VALORICE CARBURANT</t>
  </si>
  <si>
    <t>CN POSTA ROMANA</t>
  </si>
  <si>
    <t>ALIMENTARE MASINA DE FRANCAT</t>
  </si>
  <si>
    <t>DHL INTERNATIONAL ROM. SRL</t>
  </si>
  <si>
    <t>SERV. CURIERAT RAPID</t>
  </si>
  <si>
    <t>SERV. WIFI IUNIE 2024</t>
  </si>
  <si>
    <t>SERV.TELEF. MOBILA IUNIE 2024</t>
  </si>
  <si>
    <t>SERV.TELEF. FIXA IULIE 2024</t>
  </si>
  <si>
    <t>ABONAM. INTERNET IULIE 2024</t>
  </si>
  <si>
    <t>ACCENT SERVICES ZONE SRL</t>
  </si>
  <si>
    <t>PREST.SERV.MENT. ECHIPAM IUNIE 2024</t>
  </si>
  <si>
    <t>MENT. SIST.COMPLEX DE SEC. IUNIE 2024</t>
  </si>
  <si>
    <t>MENT.SIST.SEC. IUNIE 2024</t>
  </si>
  <si>
    <t>TOP OFFICE INTERNATIONAL SRL</t>
  </si>
  <si>
    <t>STICK MEMORIE</t>
  </si>
  <si>
    <t>STICKURI MEMORIE</t>
  </si>
  <si>
    <t>MENT. ECHIP. IT IUNIE 2024</t>
  </si>
  <si>
    <t>MENT.SOFT CONTAB. IULIE 2024</t>
  </si>
  <si>
    <t>ACTUALIZARI LEGIS IULIE 2024</t>
  </si>
  <si>
    <t>MENT. ECHIPAM. IULIE 2024</t>
  </si>
  <si>
    <t>OPTIM CONCEPT DESIGN SRL</t>
  </si>
  <si>
    <t>MENT.ECHIPAM. CLIMATIZARE IUNIE 2024</t>
  </si>
  <si>
    <t>ASCENSORUL SA</t>
  </si>
  <si>
    <t>PRESTARI SERVICII IUNIE 2024</t>
  </si>
  <si>
    <t>PACHET BIDOANE APA IULIE 2024</t>
  </si>
  <si>
    <t>PFA MIU ALEXANDRU</t>
  </si>
  <si>
    <t>MENT. SIST. EL. IUNIE 2024</t>
  </si>
  <si>
    <t>SERV. PAZA IUNIE 2024</t>
  </si>
  <si>
    <t>DHARMA CONSTRUCT SRL</t>
  </si>
  <si>
    <t>APARAT ODORIZANT CAMERA</t>
  </si>
  <si>
    <t>POPCRET SRL</t>
  </si>
  <si>
    <t>MASINA DE BROSAT BOWAY</t>
  </si>
  <si>
    <t>SUPRAVEG. RSVTI IUNIE 2024</t>
  </si>
  <si>
    <t>SERV.SPALATORIE AUTO</t>
  </si>
  <si>
    <t>SERVICII ARHIVARE</t>
  </si>
  <si>
    <t>CVAL. PACHET ELECTRICE</t>
  </si>
  <si>
    <t>REPARARE SKODA</t>
  </si>
  <si>
    <t>IMPEX ALLSOLUTIONS SRL</t>
  </si>
  <si>
    <t>ORNAMENTE</t>
  </si>
  <si>
    <t>SEV. CURATENIE IUNIE 2024</t>
  </si>
  <si>
    <t>PREST. SERV. DDD</t>
  </si>
  <si>
    <t>MENT. CLIMATIZARE IULIE 2024</t>
  </si>
  <si>
    <t>PRESTARI SERV. IULIE 2024</t>
  </si>
  <si>
    <t>RETRAGERE NUMERAR</t>
  </si>
  <si>
    <t>FUND. CENTRUL DE FORMARE APSAP</t>
  </si>
  <si>
    <t>SERV. CAZARE CURS S.L.</t>
  </si>
  <si>
    <t>SERV.CAZARE CURS M.B.</t>
  </si>
  <si>
    <t>SERV.CAZARE CURS G.D.</t>
  </si>
  <si>
    <t>SERV. CAZARE CURS I.G.</t>
  </si>
  <si>
    <t>SERV.CAZARE CURS E.L.</t>
  </si>
  <si>
    <t>SERV.CAZARE CURS N.E.</t>
  </si>
  <si>
    <t>SERV.CAZARE CURS G.S.</t>
  </si>
  <si>
    <t>SERV.CAZARE CURS T.I.</t>
  </si>
  <si>
    <t>SERV.CAZARE CURS D.M.</t>
  </si>
  <si>
    <t>SERV.CAZARE CURS L.C.</t>
  </si>
  <si>
    <t>SERV.CAZARE CURS D.L.</t>
  </si>
  <si>
    <t>SERV.CAZARE CURS B.A.</t>
  </si>
  <si>
    <t>SERV.CAZARE CURS D.O.</t>
  </si>
  <si>
    <t>SERV.CAZARE CURS N.D.</t>
  </si>
  <si>
    <t>SERV.CAZARE CURS G.L.</t>
  </si>
  <si>
    <t>SERV.CAZARE CURS S.C.</t>
  </si>
  <si>
    <t>SERV.CAZARE CURS P.R.</t>
  </si>
  <si>
    <t>SERV.CAZARE CURS S. L.</t>
  </si>
  <si>
    <t>SERV.CAZARE CURS N. V.</t>
  </si>
  <si>
    <t>SERV.CAZARE CURS P. M.</t>
  </si>
  <si>
    <t>SERV.CAZARE CURS S. M.</t>
  </si>
  <si>
    <t>SERV.CAZARE CURS G. M.</t>
  </si>
  <si>
    <t>APSAP TRAINIG CENTER SRL</t>
  </si>
  <si>
    <t>TAXA CURS PREG.PROF. S.L.</t>
  </si>
  <si>
    <t>TAXA CURS PREG.PROF. G.D.</t>
  </si>
  <si>
    <t>TAXA CURS PREG.PROF. M.B.</t>
  </si>
  <si>
    <t>TAXA CURS PREG.PROF. I.G.</t>
  </si>
  <si>
    <t>TAXA CURS PREG.PROF. E.L.</t>
  </si>
  <si>
    <t>TAXA CURS PREG.PROF. N.E.</t>
  </si>
  <si>
    <t>TAXA CURS PREG.PROF. G.S.</t>
  </si>
  <si>
    <t>TAXA CURS PREG.PROF. D.L.</t>
  </si>
  <si>
    <t>TAXA CURS PREG.PROF. B.A.</t>
  </si>
  <si>
    <t>TAXA CURS PREG.PROF. L.C.</t>
  </si>
  <si>
    <t>TAXA CURS PREG.PROF. T.I.</t>
  </si>
  <si>
    <t>TAXA CURS PREG.PROF. S.C.</t>
  </si>
  <si>
    <t>TAXA CURS PREG.PROF. G.L.</t>
  </si>
  <si>
    <t>TAXA CURS PREG.PROF. P.R.</t>
  </si>
  <si>
    <t>TAXA CURS PREG.PROF. N.D.</t>
  </si>
  <si>
    <t>TAXA CURS PREG.PROF. D.O.</t>
  </si>
  <si>
    <t>TAXA CURS PREG.PROF. N.V.</t>
  </si>
  <si>
    <t>TAXA CURS PREG.PROF. D.M.</t>
  </si>
  <si>
    <t>TAXA CURS PREG.PROF. G.M.</t>
  </si>
  <si>
    <t>TAXA CURS PREG.PROF. S.M.</t>
  </si>
  <si>
    <t>TAXA CURS PREG.PROF. P.M.</t>
  </si>
  <si>
    <t>COMISION</t>
  </si>
  <si>
    <t>DEPL EXTERNE</t>
  </si>
  <si>
    <t>EPOQUE</t>
  </si>
  <si>
    <t>23.07.2024</t>
  </si>
  <si>
    <t>EUROPEAN PATENT OFFICE</t>
  </si>
  <si>
    <t>RO2024Q1_ART39_RENEWAL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</si>
</sst>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7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8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6" fillId="24" borderId="10" xfId="40" applyFont="1" applyFill="1" applyBorder="1" applyAlignment="1">
      <alignment horizontal="center" vertical="center" wrapText="1"/>
    </xf>
    <xf numFmtId="14" fontId="28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8" fillId="24" borderId="10" xfId="41" applyFont="1" applyFill="1" applyBorder="1" applyAlignment="1">
      <alignment horizontal="center"/>
    </xf>
    <xf numFmtId="0" fontId="28" fillId="24" borderId="22" xfId="41" applyFont="1" applyFill="1" applyBorder="1" applyAlignment="1">
      <alignment horizontal="center"/>
    </xf>
    <xf numFmtId="14" fontId="28" fillId="24" borderId="21" xfId="41" applyNumberFormat="1" applyFont="1" applyFill="1" applyBorder="1" applyAlignment="1">
      <alignment horizontal="center"/>
    </xf>
    <xf numFmtId="0" fontId="28" fillId="24" borderId="10" xfId="41" applyFont="1" applyFill="1" applyBorder="1" applyAlignment="1">
      <alignment horizontal="left"/>
    </xf>
    <xf numFmtId="0" fontId="28" fillId="24" borderId="22" xfId="41" applyFont="1" applyFill="1" applyBorder="1" applyAlignment="1">
      <alignment horizontal="left"/>
    </xf>
    <xf numFmtId="14" fontId="28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0" fontId="26" fillId="0" borderId="19" xfId="40" applyFont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29" fillId="0" borderId="21" xfId="41" applyNumberFormat="1" applyFont="1" applyBorder="1" applyAlignment="1">
      <alignment horizontal="left"/>
    </xf>
    <xf numFmtId="0" fontId="29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8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5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4" fontId="26" fillId="0" borderId="10" xfId="0" applyNumberFormat="1" applyFont="1" applyBorder="1"/>
    <xf numFmtId="4" fontId="26" fillId="0" borderId="10" xfId="40" applyNumberFormat="1" applyFont="1" applyBorder="1" applyAlignment="1">
      <alignment horizontal="right" vertical="center"/>
    </xf>
    <xf numFmtId="0" fontId="1" fillId="0" borderId="10" xfId="40" applyBorder="1" applyAlignment="1">
      <alignment horizontal="left" vertical="center"/>
    </xf>
    <xf numFmtId="0" fontId="21" fillId="0" borderId="10" xfId="0" applyFont="1" applyBorder="1"/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4" fontId="26" fillId="24" borderId="20" xfId="40" applyNumberFormat="1" applyFont="1" applyFill="1" applyBorder="1" applyAlignment="1">
      <alignment horizontal="right" vertical="center"/>
    </xf>
    <xf numFmtId="4" fontId="26" fillId="24" borderId="14" xfId="4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4" fontId="21" fillId="0" borderId="10" xfId="0" applyNumberFormat="1" applyFont="1" applyBorder="1"/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Layout" zoomScaleNormal="100" workbookViewId="0">
      <selection activeCell="D9" sqref="D9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57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110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98307</v>
      </c>
      <c r="E7" s="15" t="s">
        <v>23</v>
      </c>
      <c r="F7" s="17" t="s">
        <v>23</v>
      </c>
    </row>
    <row r="8" spans="1:6" ht="14.25" x14ac:dyDescent="0.2">
      <c r="A8" s="16"/>
      <c r="B8" s="14" t="s">
        <v>100</v>
      </c>
      <c r="C8" s="14">
        <v>7</v>
      </c>
      <c r="D8" s="40">
        <v>16764</v>
      </c>
      <c r="E8" s="15"/>
      <c r="F8" s="17"/>
    </row>
    <row r="9" spans="1:6" ht="14.25" x14ac:dyDescent="0.2">
      <c r="A9" s="41" t="s">
        <v>38</v>
      </c>
      <c r="B9" s="14"/>
      <c r="C9" s="14"/>
      <c r="D9" s="67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7"/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115071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0"/>
  <sheetViews>
    <sheetView view="pageLayout" zoomScaleNormal="100" workbookViewId="0">
      <selection activeCell="D187" sqref="D187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110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3" t="s">
        <v>9</v>
      </c>
      <c r="B8" s="90" t="s">
        <v>23</v>
      </c>
      <c r="C8" s="90" t="s">
        <v>23</v>
      </c>
      <c r="D8" s="91">
        <v>9417069</v>
      </c>
      <c r="E8" s="92" t="s">
        <v>23</v>
      </c>
      <c r="F8" s="93" t="s">
        <v>23</v>
      </c>
    </row>
    <row r="9" spans="1:6" ht="12.75" x14ac:dyDescent="0.2">
      <c r="A9" s="94" t="s">
        <v>10</v>
      </c>
      <c r="B9" s="48"/>
      <c r="C9" s="48"/>
      <c r="D9" s="95"/>
      <c r="E9" s="49"/>
      <c r="F9" s="96"/>
    </row>
    <row r="10" spans="1:6" ht="12.75" x14ac:dyDescent="0.2">
      <c r="A10" s="94" t="s">
        <v>23</v>
      </c>
      <c r="B10" s="48" t="s">
        <v>114</v>
      </c>
      <c r="C10" s="48">
        <v>9</v>
      </c>
      <c r="D10" s="95">
        <v>102937</v>
      </c>
      <c r="E10" s="49" t="s">
        <v>23</v>
      </c>
      <c r="F10" s="96" t="s">
        <v>30</v>
      </c>
    </row>
    <row r="11" spans="1:6" ht="12.75" x14ac:dyDescent="0.2">
      <c r="A11" s="94" t="s">
        <v>23</v>
      </c>
      <c r="B11" s="48" t="s">
        <v>114</v>
      </c>
      <c r="C11" s="48">
        <v>9</v>
      </c>
      <c r="D11" s="95">
        <v>3680</v>
      </c>
      <c r="E11" s="49" t="s">
        <v>23</v>
      </c>
      <c r="F11" s="96" t="s">
        <v>63</v>
      </c>
    </row>
    <row r="12" spans="1:6" ht="25.5" x14ac:dyDescent="0.2">
      <c r="A12" s="94"/>
      <c r="B12" s="48" t="s">
        <v>114</v>
      </c>
      <c r="C12" s="48">
        <v>9</v>
      </c>
      <c r="D12" s="95">
        <v>621485</v>
      </c>
      <c r="E12" s="49" t="s">
        <v>23</v>
      </c>
      <c r="F12" s="96" t="s">
        <v>64</v>
      </c>
    </row>
    <row r="13" spans="1:6" ht="25.5" x14ac:dyDescent="0.2">
      <c r="A13" s="94"/>
      <c r="B13" s="48" t="s">
        <v>114</v>
      </c>
      <c r="C13" s="48">
        <v>9</v>
      </c>
      <c r="D13" s="95">
        <v>569299</v>
      </c>
      <c r="E13" s="49" t="s">
        <v>23</v>
      </c>
      <c r="F13" s="96" t="s">
        <v>31</v>
      </c>
    </row>
    <row r="14" spans="1:6" ht="12.75" x14ac:dyDescent="0.2">
      <c r="A14" s="94" t="s">
        <v>23</v>
      </c>
      <c r="B14" s="48" t="s">
        <v>114</v>
      </c>
      <c r="C14" s="48">
        <v>9</v>
      </c>
      <c r="D14" s="95">
        <v>150</v>
      </c>
      <c r="E14" s="49" t="s">
        <v>23</v>
      </c>
      <c r="F14" s="96" t="s">
        <v>115</v>
      </c>
    </row>
    <row r="15" spans="1:6" ht="12.75" x14ac:dyDescent="0.2">
      <c r="A15" s="94" t="s">
        <v>23</v>
      </c>
      <c r="B15" s="48" t="s">
        <v>114</v>
      </c>
      <c r="C15" s="48">
        <v>9</v>
      </c>
      <c r="D15" s="95">
        <v>150</v>
      </c>
      <c r="E15" s="49" t="s">
        <v>23</v>
      </c>
      <c r="F15" s="96" t="s">
        <v>70</v>
      </c>
    </row>
    <row r="16" spans="1:6" ht="25.5" x14ac:dyDescent="0.2">
      <c r="A16" s="94" t="s">
        <v>23</v>
      </c>
      <c r="B16" s="48" t="s">
        <v>114</v>
      </c>
      <c r="C16" s="48">
        <v>9</v>
      </c>
      <c r="D16" s="95">
        <v>200</v>
      </c>
      <c r="E16" s="49" t="s">
        <v>23</v>
      </c>
      <c r="F16" s="96" t="s">
        <v>68</v>
      </c>
    </row>
    <row r="17" spans="1:10" ht="25.5" x14ac:dyDescent="0.2">
      <c r="A17" s="94"/>
      <c r="B17" s="48" t="s">
        <v>114</v>
      </c>
      <c r="C17" s="48">
        <v>9</v>
      </c>
      <c r="D17" s="95">
        <v>161757</v>
      </c>
      <c r="E17" s="49" t="s">
        <v>23</v>
      </c>
      <c r="F17" s="96" t="s">
        <v>65</v>
      </c>
    </row>
    <row r="18" spans="1:10" ht="25.5" x14ac:dyDescent="0.2">
      <c r="A18" s="94" t="s">
        <v>23</v>
      </c>
      <c r="B18" s="48" t="s">
        <v>114</v>
      </c>
      <c r="C18" s="48">
        <v>9</v>
      </c>
      <c r="D18" s="95">
        <v>3149</v>
      </c>
      <c r="E18" s="49" t="s">
        <v>23</v>
      </c>
      <c r="F18" s="96" t="s">
        <v>35</v>
      </c>
    </row>
    <row r="19" spans="1:10" ht="25.5" x14ac:dyDescent="0.2">
      <c r="A19" s="94"/>
      <c r="B19" s="48" t="s">
        <v>114</v>
      </c>
      <c r="C19" s="48">
        <v>9</v>
      </c>
      <c r="D19" s="95">
        <v>3949</v>
      </c>
      <c r="E19" s="49" t="s">
        <v>23</v>
      </c>
      <c r="F19" s="96" t="s">
        <v>35</v>
      </c>
    </row>
    <row r="20" spans="1:10" ht="25.5" x14ac:dyDescent="0.2">
      <c r="A20" s="94"/>
      <c r="B20" s="48" t="s">
        <v>114</v>
      </c>
      <c r="C20" s="48">
        <v>9</v>
      </c>
      <c r="D20" s="95">
        <v>4502</v>
      </c>
      <c r="E20" s="49" t="s">
        <v>23</v>
      </c>
      <c r="F20" s="96" t="s">
        <v>35</v>
      </c>
    </row>
    <row r="21" spans="1:10" ht="25.5" x14ac:dyDescent="0.2">
      <c r="A21" s="94"/>
      <c r="B21" s="48" t="s">
        <v>114</v>
      </c>
      <c r="C21" s="48">
        <v>9</v>
      </c>
      <c r="D21" s="95">
        <v>1496</v>
      </c>
      <c r="E21" s="49" t="s">
        <v>23</v>
      </c>
      <c r="F21" s="96" t="s">
        <v>35</v>
      </c>
    </row>
    <row r="22" spans="1:10" ht="25.5" x14ac:dyDescent="0.2">
      <c r="A22" s="94"/>
      <c r="B22" s="48" t="s">
        <v>114</v>
      </c>
      <c r="C22" s="48">
        <v>9</v>
      </c>
      <c r="D22" s="95">
        <v>4009</v>
      </c>
      <c r="E22" s="49" t="s">
        <v>23</v>
      </c>
      <c r="F22" s="96" t="s">
        <v>35</v>
      </c>
    </row>
    <row r="23" spans="1:10" ht="25.5" x14ac:dyDescent="0.2">
      <c r="A23" s="94"/>
      <c r="B23" s="48" t="s">
        <v>114</v>
      </c>
      <c r="C23" s="48">
        <v>9</v>
      </c>
      <c r="D23" s="95">
        <v>4527</v>
      </c>
      <c r="E23" s="49" t="s">
        <v>23</v>
      </c>
      <c r="F23" s="96" t="s">
        <v>35</v>
      </c>
    </row>
    <row r="24" spans="1:10" ht="25.5" x14ac:dyDescent="0.2">
      <c r="A24" s="94" t="s">
        <v>23</v>
      </c>
      <c r="B24" s="48" t="s">
        <v>114</v>
      </c>
      <c r="C24" s="48">
        <v>9</v>
      </c>
      <c r="D24" s="95">
        <v>3783</v>
      </c>
      <c r="E24" s="49" t="s">
        <v>23</v>
      </c>
      <c r="F24" s="96" t="s">
        <v>35</v>
      </c>
    </row>
    <row r="25" spans="1:10" ht="12.75" x14ac:dyDescent="0.2">
      <c r="A25" s="94" t="s">
        <v>23</v>
      </c>
      <c r="B25" s="48" t="s">
        <v>114</v>
      </c>
      <c r="C25" s="48">
        <v>9</v>
      </c>
      <c r="D25" s="95">
        <v>150</v>
      </c>
      <c r="E25" s="49" t="s">
        <v>23</v>
      </c>
      <c r="F25" s="96" t="s">
        <v>69</v>
      </c>
    </row>
    <row r="26" spans="1:10" ht="12.75" x14ac:dyDescent="0.2">
      <c r="A26" s="94" t="s">
        <v>23</v>
      </c>
      <c r="B26" s="48" t="s">
        <v>114</v>
      </c>
      <c r="C26" s="48">
        <v>9</v>
      </c>
      <c r="D26" s="95">
        <v>150</v>
      </c>
      <c r="E26" s="49" t="s">
        <v>23</v>
      </c>
      <c r="F26" s="56" t="s">
        <v>72</v>
      </c>
    </row>
    <row r="27" spans="1:10" ht="25.5" x14ac:dyDescent="0.2">
      <c r="A27" s="94"/>
      <c r="B27" s="48" t="s">
        <v>114</v>
      </c>
      <c r="C27" s="48">
        <v>9</v>
      </c>
      <c r="D27" s="95">
        <v>5807</v>
      </c>
      <c r="E27" s="49" t="s">
        <v>23</v>
      </c>
      <c r="F27" s="56" t="s">
        <v>35</v>
      </c>
    </row>
    <row r="28" spans="1:10" ht="25.5" x14ac:dyDescent="0.2">
      <c r="A28" s="94"/>
      <c r="B28" s="48" t="s">
        <v>114</v>
      </c>
      <c r="C28" s="48">
        <v>9</v>
      </c>
      <c r="D28" s="95">
        <v>6421</v>
      </c>
      <c r="E28" s="49" t="s">
        <v>23</v>
      </c>
      <c r="F28" s="56" t="s">
        <v>35</v>
      </c>
    </row>
    <row r="29" spans="1:10" ht="25.5" x14ac:dyDescent="0.2">
      <c r="A29" s="94" t="s">
        <v>23</v>
      </c>
      <c r="B29" s="48" t="s">
        <v>114</v>
      </c>
      <c r="C29" s="48">
        <v>9</v>
      </c>
      <c r="D29" s="95">
        <v>3607</v>
      </c>
      <c r="E29" s="49" t="s">
        <v>23</v>
      </c>
      <c r="F29" s="56" t="s">
        <v>35</v>
      </c>
    </row>
    <row r="30" spans="1:10" ht="25.5" x14ac:dyDescent="0.2">
      <c r="A30" s="94"/>
      <c r="B30" s="48" t="s">
        <v>114</v>
      </c>
      <c r="C30" s="48">
        <v>9</v>
      </c>
      <c r="D30" s="95">
        <v>4422</v>
      </c>
      <c r="E30" s="49" t="s">
        <v>23</v>
      </c>
      <c r="F30" s="56" t="s">
        <v>35</v>
      </c>
    </row>
    <row r="31" spans="1:10" ht="25.5" x14ac:dyDescent="0.2">
      <c r="A31" s="94"/>
      <c r="B31" s="48" t="s">
        <v>114</v>
      </c>
      <c r="C31" s="48">
        <v>9</v>
      </c>
      <c r="D31" s="95">
        <v>4615</v>
      </c>
      <c r="E31" s="49" t="s">
        <v>23</v>
      </c>
      <c r="F31" s="56" t="s">
        <v>35</v>
      </c>
      <c r="H31" s="18"/>
      <c r="J31" s="18"/>
    </row>
    <row r="32" spans="1:10" ht="25.5" x14ac:dyDescent="0.2">
      <c r="A32" s="94"/>
      <c r="B32" s="48" t="s">
        <v>114</v>
      </c>
      <c r="C32" s="48">
        <v>9</v>
      </c>
      <c r="D32" s="95">
        <v>4446</v>
      </c>
      <c r="E32" s="49" t="s">
        <v>23</v>
      </c>
      <c r="F32" s="56" t="s">
        <v>35</v>
      </c>
    </row>
    <row r="33" spans="1:15" ht="25.5" x14ac:dyDescent="0.2">
      <c r="A33" s="94"/>
      <c r="B33" s="48" t="s">
        <v>114</v>
      </c>
      <c r="C33" s="48">
        <v>9</v>
      </c>
      <c r="D33" s="95">
        <v>4311</v>
      </c>
      <c r="E33" s="49" t="s">
        <v>23</v>
      </c>
      <c r="F33" s="56" t="s">
        <v>35</v>
      </c>
      <c r="N33" s="18"/>
      <c r="O33" s="18"/>
    </row>
    <row r="34" spans="1:15" ht="25.5" x14ac:dyDescent="0.2">
      <c r="A34" s="94"/>
      <c r="B34" s="48" t="s">
        <v>114</v>
      </c>
      <c r="C34" s="48">
        <v>9</v>
      </c>
      <c r="D34" s="95">
        <v>4339</v>
      </c>
      <c r="E34" s="49" t="s">
        <v>23</v>
      </c>
      <c r="F34" s="56" t="s">
        <v>35</v>
      </c>
      <c r="N34" s="18"/>
      <c r="O34" s="18"/>
    </row>
    <row r="35" spans="1:15" ht="25.5" x14ac:dyDescent="0.2">
      <c r="A35" s="94"/>
      <c r="B35" s="48" t="s">
        <v>114</v>
      </c>
      <c r="C35" s="48">
        <v>9</v>
      </c>
      <c r="D35" s="95">
        <v>4030</v>
      </c>
      <c r="E35" s="49" t="s">
        <v>23</v>
      </c>
      <c r="F35" s="56" t="s">
        <v>35</v>
      </c>
      <c r="N35" s="18"/>
      <c r="O35" s="18"/>
    </row>
    <row r="36" spans="1:15" ht="25.5" x14ac:dyDescent="0.2">
      <c r="A36" s="94"/>
      <c r="B36" s="48" t="s">
        <v>114</v>
      </c>
      <c r="C36" s="48">
        <v>9</v>
      </c>
      <c r="D36" s="95">
        <v>5772</v>
      </c>
      <c r="E36" s="49" t="s">
        <v>23</v>
      </c>
      <c r="F36" s="56" t="s">
        <v>35</v>
      </c>
    </row>
    <row r="37" spans="1:15" ht="25.5" x14ac:dyDescent="0.2">
      <c r="A37" s="94"/>
      <c r="B37" s="48" t="s">
        <v>114</v>
      </c>
      <c r="C37" s="48">
        <v>9</v>
      </c>
      <c r="D37" s="95">
        <v>4241</v>
      </c>
      <c r="E37" s="49" t="s">
        <v>23</v>
      </c>
      <c r="F37" s="56" t="s">
        <v>35</v>
      </c>
    </row>
    <row r="38" spans="1:15" ht="25.5" x14ac:dyDescent="0.2">
      <c r="A38" s="94"/>
      <c r="B38" s="48" t="s">
        <v>114</v>
      </c>
      <c r="C38" s="48">
        <v>9</v>
      </c>
      <c r="D38" s="95">
        <v>4499</v>
      </c>
      <c r="E38" s="49" t="s">
        <v>23</v>
      </c>
      <c r="F38" s="56" t="s">
        <v>35</v>
      </c>
    </row>
    <row r="39" spans="1:15" ht="25.5" x14ac:dyDescent="0.2">
      <c r="A39" s="94"/>
      <c r="B39" s="48" t="s">
        <v>114</v>
      </c>
      <c r="C39" s="48">
        <v>9</v>
      </c>
      <c r="D39" s="95">
        <v>3583</v>
      </c>
      <c r="E39" s="49" t="s">
        <v>23</v>
      </c>
      <c r="F39" s="56" t="s">
        <v>35</v>
      </c>
    </row>
    <row r="40" spans="1:15" ht="25.5" x14ac:dyDescent="0.2">
      <c r="A40" s="94"/>
      <c r="B40" s="48" t="s">
        <v>114</v>
      </c>
      <c r="C40" s="48">
        <v>9</v>
      </c>
      <c r="D40" s="95">
        <v>4045</v>
      </c>
      <c r="E40" s="49" t="s">
        <v>23</v>
      </c>
      <c r="F40" s="56" t="s">
        <v>35</v>
      </c>
    </row>
    <row r="41" spans="1:15" ht="25.5" x14ac:dyDescent="0.2">
      <c r="A41" s="94"/>
      <c r="B41" s="48" t="s">
        <v>114</v>
      </c>
      <c r="C41" s="48">
        <v>9</v>
      </c>
      <c r="D41" s="95">
        <v>3665</v>
      </c>
      <c r="E41" s="49" t="s">
        <v>23</v>
      </c>
      <c r="F41" s="56" t="s">
        <v>35</v>
      </c>
    </row>
    <row r="42" spans="1:15" ht="12.75" x14ac:dyDescent="0.2">
      <c r="A42" s="94"/>
      <c r="B42" s="48" t="s">
        <v>114</v>
      </c>
      <c r="C42" s="48">
        <v>9</v>
      </c>
      <c r="D42" s="95">
        <v>50</v>
      </c>
      <c r="E42" s="49" t="s">
        <v>23</v>
      </c>
      <c r="F42" s="56" t="s">
        <v>116</v>
      </c>
    </row>
    <row r="43" spans="1:15" ht="25.5" x14ac:dyDescent="0.2">
      <c r="A43" s="94"/>
      <c r="B43" s="48" t="s">
        <v>114</v>
      </c>
      <c r="C43" s="48">
        <v>9</v>
      </c>
      <c r="D43" s="95">
        <v>4070</v>
      </c>
      <c r="E43" s="49" t="s">
        <v>23</v>
      </c>
      <c r="F43" s="56" t="s">
        <v>35</v>
      </c>
    </row>
    <row r="44" spans="1:15" ht="12.75" x14ac:dyDescent="0.2">
      <c r="A44" s="94"/>
      <c r="B44" s="48" t="s">
        <v>114</v>
      </c>
      <c r="C44" s="48">
        <v>9</v>
      </c>
      <c r="D44" s="95">
        <v>1739</v>
      </c>
      <c r="E44" s="49" t="s">
        <v>23</v>
      </c>
      <c r="F44" s="56" t="s">
        <v>73</v>
      </c>
    </row>
    <row r="45" spans="1:15" ht="12.75" x14ac:dyDescent="0.2">
      <c r="A45" s="94"/>
      <c r="B45" s="48" t="s">
        <v>114</v>
      </c>
      <c r="C45" s="48">
        <v>9</v>
      </c>
      <c r="D45" s="95">
        <v>50</v>
      </c>
      <c r="E45" s="49" t="s">
        <v>23</v>
      </c>
      <c r="F45" s="56" t="s">
        <v>71</v>
      </c>
    </row>
    <row r="46" spans="1:15" ht="12.75" x14ac:dyDescent="0.2">
      <c r="A46" s="94"/>
      <c r="B46" s="48" t="s">
        <v>114</v>
      </c>
      <c r="C46" s="48">
        <v>9</v>
      </c>
      <c r="D46" s="95">
        <v>50</v>
      </c>
      <c r="E46" s="49" t="s">
        <v>23</v>
      </c>
      <c r="F46" s="56" t="s">
        <v>71</v>
      </c>
    </row>
    <row r="47" spans="1:15" ht="25.5" x14ac:dyDescent="0.2">
      <c r="A47" s="94"/>
      <c r="B47" s="48" t="s">
        <v>114</v>
      </c>
      <c r="C47" s="48">
        <v>9</v>
      </c>
      <c r="D47" s="95">
        <v>4446</v>
      </c>
      <c r="E47" s="49" t="s">
        <v>23</v>
      </c>
      <c r="F47" s="96" t="s">
        <v>35</v>
      </c>
    </row>
    <row r="48" spans="1:15" ht="25.5" x14ac:dyDescent="0.2">
      <c r="A48" s="94"/>
      <c r="B48" s="48" t="s">
        <v>114</v>
      </c>
      <c r="C48" s="48">
        <v>9</v>
      </c>
      <c r="D48" s="95">
        <v>4254</v>
      </c>
      <c r="E48" s="49" t="s">
        <v>23</v>
      </c>
      <c r="F48" s="96" t="s">
        <v>35</v>
      </c>
    </row>
    <row r="49" spans="1:6" ht="25.5" x14ac:dyDescent="0.2">
      <c r="A49" s="94"/>
      <c r="B49" s="48" t="s">
        <v>114</v>
      </c>
      <c r="C49" s="48">
        <v>9</v>
      </c>
      <c r="D49" s="95">
        <v>4180</v>
      </c>
      <c r="E49" s="49" t="s">
        <v>23</v>
      </c>
      <c r="F49" s="96" t="s">
        <v>35</v>
      </c>
    </row>
    <row r="50" spans="1:6" ht="25.5" x14ac:dyDescent="0.2">
      <c r="A50" s="94"/>
      <c r="B50" s="48" t="s">
        <v>114</v>
      </c>
      <c r="C50" s="48">
        <v>9</v>
      </c>
      <c r="D50" s="95">
        <v>4536</v>
      </c>
      <c r="E50" s="49" t="s">
        <v>23</v>
      </c>
      <c r="F50" s="96" t="s">
        <v>35</v>
      </c>
    </row>
    <row r="51" spans="1:6" ht="25.5" x14ac:dyDescent="0.2">
      <c r="A51" s="94"/>
      <c r="B51" s="48" t="s">
        <v>114</v>
      </c>
      <c r="C51" s="48">
        <v>9</v>
      </c>
      <c r="D51" s="95">
        <v>3658</v>
      </c>
      <c r="E51" s="49" t="s">
        <v>23</v>
      </c>
      <c r="F51" s="96" t="s">
        <v>35</v>
      </c>
    </row>
    <row r="52" spans="1:6" ht="25.5" x14ac:dyDescent="0.2">
      <c r="A52" s="94"/>
      <c r="B52" s="48" t="s">
        <v>114</v>
      </c>
      <c r="C52" s="48">
        <v>9</v>
      </c>
      <c r="D52" s="95">
        <v>4567</v>
      </c>
      <c r="E52" s="49" t="s">
        <v>23</v>
      </c>
      <c r="F52" s="96" t="s">
        <v>35</v>
      </c>
    </row>
    <row r="53" spans="1:6" ht="25.5" x14ac:dyDescent="0.2">
      <c r="A53" s="94"/>
      <c r="B53" s="48" t="s">
        <v>114</v>
      </c>
      <c r="C53" s="48">
        <v>9</v>
      </c>
      <c r="D53" s="95">
        <v>3097</v>
      </c>
      <c r="E53" s="49" t="s">
        <v>23</v>
      </c>
      <c r="F53" s="96" t="s">
        <v>90</v>
      </c>
    </row>
    <row r="54" spans="1:6" ht="25.5" x14ac:dyDescent="0.2">
      <c r="A54" s="94"/>
      <c r="B54" s="48" t="s">
        <v>114</v>
      </c>
      <c r="C54" s="48">
        <v>9</v>
      </c>
      <c r="D54" s="95">
        <v>3103</v>
      </c>
      <c r="E54" s="49" t="s">
        <v>23</v>
      </c>
      <c r="F54" s="96" t="s">
        <v>35</v>
      </c>
    </row>
    <row r="55" spans="1:6" ht="25.5" x14ac:dyDescent="0.2">
      <c r="A55" s="94"/>
      <c r="B55" s="48" t="s">
        <v>114</v>
      </c>
      <c r="C55" s="48">
        <v>9</v>
      </c>
      <c r="D55" s="95">
        <v>4648</v>
      </c>
      <c r="E55" s="49" t="s">
        <v>23</v>
      </c>
      <c r="F55" s="96" t="s">
        <v>35</v>
      </c>
    </row>
    <row r="56" spans="1:6" ht="25.5" x14ac:dyDescent="0.2">
      <c r="A56" s="94"/>
      <c r="B56" s="48" t="s">
        <v>114</v>
      </c>
      <c r="C56" s="48">
        <v>9</v>
      </c>
      <c r="D56" s="95">
        <v>6672</v>
      </c>
      <c r="E56" s="49" t="s">
        <v>23</v>
      </c>
      <c r="F56" s="96" t="s">
        <v>35</v>
      </c>
    </row>
    <row r="57" spans="1:6" ht="25.5" x14ac:dyDescent="0.2">
      <c r="A57" s="94"/>
      <c r="B57" s="48" t="s">
        <v>114</v>
      </c>
      <c r="C57" s="48">
        <v>9</v>
      </c>
      <c r="D57" s="95">
        <v>4218</v>
      </c>
      <c r="E57" s="49"/>
      <c r="F57" s="96" t="s">
        <v>35</v>
      </c>
    </row>
    <row r="58" spans="1:6" ht="25.5" x14ac:dyDescent="0.2">
      <c r="A58" s="94"/>
      <c r="B58" s="48" t="s">
        <v>114</v>
      </c>
      <c r="C58" s="48">
        <v>9</v>
      </c>
      <c r="D58" s="95">
        <v>4009</v>
      </c>
      <c r="E58" s="49"/>
      <c r="F58" s="150" t="s">
        <v>35</v>
      </c>
    </row>
    <row r="59" spans="1:6" ht="12.75" x14ac:dyDescent="0.2">
      <c r="A59" s="94"/>
      <c r="B59" s="48" t="s">
        <v>114</v>
      </c>
      <c r="C59" s="48">
        <v>9</v>
      </c>
      <c r="D59" s="95">
        <v>1740</v>
      </c>
      <c r="E59" s="49"/>
      <c r="F59" s="96" t="s">
        <v>74</v>
      </c>
    </row>
    <row r="60" spans="1:6" ht="25.5" x14ac:dyDescent="0.2">
      <c r="A60" s="94"/>
      <c r="B60" s="48" t="s">
        <v>114</v>
      </c>
      <c r="C60" s="48">
        <v>9</v>
      </c>
      <c r="D60" s="95">
        <v>5722</v>
      </c>
      <c r="E60" s="49"/>
      <c r="F60" s="96" t="s">
        <v>35</v>
      </c>
    </row>
    <row r="61" spans="1:6" ht="12.75" x14ac:dyDescent="0.2">
      <c r="A61" s="94"/>
      <c r="B61" s="48" t="s">
        <v>114</v>
      </c>
      <c r="C61" s="48">
        <v>9</v>
      </c>
      <c r="D61" s="95"/>
      <c r="E61" s="130"/>
      <c r="F61" s="96"/>
    </row>
    <row r="62" spans="1:6" ht="12.75" x14ac:dyDescent="0.2">
      <c r="A62" s="94"/>
      <c r="B62" s="48" t="s">
        <v>114</v>
      </c>
      <c r="C62" s="48">
        <v>9</v>
      </c>
      <c r="D62" s="95"/>
      <c r="E62" s="130"/>
      <c r="F62" s="96"/>
    </row>
    <row r="63" spans="1:6" ht="12.75" x14ac:dyDescent="0.2">
      <c r="A63" s="94"/>
      <c r="B63" s="48" t="s">
        <v>114</v>
      </c>
      <c r="C63" s="48">
        <v>9</v>
      </c>
      <c r="D63" s="95"/>
      <c r="E63" s="130"/>
      <c r="F63" s="96"/>
    </row>
    <row r="64" spans="1:6" ht="12.75" x14ac:dyDescent="0.2">
      <c r="A64" s="94"/>
      <c r="B64" s="48" t="s">
        <v>114</v>
      </c>
      <c r="C64" s="48">
        <v>9</v>
      </c>
      <c r="D64" s="95"/>
      <c r="E64" s="130"/>
      <c r="F64" s="96"/>
    </row>
    <row r="65" spans="1:8" ht="12.75" x14ac:dyDescent="0.2">
      <c r="A65" s="94"/>
      <c r="B65" s="48" t="s">
        <v>114</v>
      </c>
      <c r="C65" s="48">
        <v>9</v>
      </c>
      <c r="D65" s="153"/>
      <c r="E65" s="130"/>
      <c r="F65" s="150"/>
    </row>
    <row r="66" spans="1:8" ht="12.75" x14ac:dyDescent="0.2">
      <c r="A66" s="52" t="s">
        <v>11</v>
      </c>
      <c r="B66" s="48" t="s">
        <v>114</v>
      </c>
      <c r="C66" s="48">
        <v>9</v>
      </c>
      <c r="D66" s="97">
        <f>SUM(D9:D65)</f>
        <v>1617985</v>
      </c>
      <c r="E66" s="49" t="s">
        <v>23</v>
      </c>
      <c r="F66" s="98" t="s">
        <v>23</v>
      </c>
    </row>
    <row r="67" spans="1:8" ht="12.75" x14ac:dyDescent="0.2">
      <c r="A67" s="99" t="s">
        <v>23</v>
      </c>
      <c r="B67" s="48" t="s">
        <v>114</v>
      </c>
      <c r="C67" s="48">
        <v>9</v>
      </c>
      <c r="D67" s="48" t="s">
        <v>23</v>
      </c>
      <c r="E67" s="49">
        <f>(D66)+D8</f>
        <v>11035054</v>
      </c>
      <c r="F67" s="98" t="s">
        <v>23</v>
      </c>
      <c r="G67" s="127"/>
      <c r="H67" s="128"/>
    </row>
    <row r="68" spans="1:8" ht="12.75" x14ac:dyDescent="0.2">
      <c r="A68" s="100" t="s">
        <v>43</v>
      </c>
      <c r="B68" s="48" t="s">
        <v>114</v>
      </c>
      <c r="C68" s="48"/>
      <c r="D68" s="101">
        <v>378236</v>
      </c>
      <c r="E68" s="49" t="s">
        <v>23</v>
      </c>
      <c r="F68" s="98" t="s">
        <v>23</v>
      </c>
    </row>
    <row r="69" spans="1:8" ht="28.5" customHeight="1" x14ac:dyDescent="0.2">
      <c r="A69" s="102" t="s">
        <v>44</v>
      </c>
      <c r="B69" s="48" t="s">
        <v>114</v>
      </c>
      <c r="C69" s="48">
        <v>9</v>
      </c>
      <c r="D69" s="103">
        <v>23306</v>
      </c>
      <c r="E69" s="49" t="s">
        <v>23</v>
      </c>
      <c r="F69" s="104" t="s">
        <v>64</v>
      </c>
    </row>
    <row r="70" spans="1:8" ht="25.5" x14ac:dyDescent="0.2">
      <c r="A70" s="99" t="s">
        <v>23</v>
      </c>
      <c r="B70" s="48" t="s">
        <v>114</v>
      </c>
      <c r="C70" s="48">
        <v>9</v>
      </c>
      <c r="D70" s="103">
        <v>5025</v>
      </c>
      <c r="E70" s="49" t="s">
        <v>23</v>
      </c>
      <c r="F70" s="104" t="s">
        <v>65</v>
      </c>
    </row>
    <row r="71" spans="1:8" ht="25.5" x14ac:dyDescent="0.2">
      <c r="A71" s="99" t="s">
        <v>23</v>
      </c>
      <c r="B71" s="48" t="s">
        <v>114</v>
      </c>
      <c r="C71" s="48">
        <v>9</v>
      </c>
      <c r="D71" s="103">
        <v>159</v>
      </c>
      <c r="E71" s="49" t="s">
        <v>23</v>
      </c>
      <c r="F71" s="54" t="s">
        <v>35</v>
      </c>
    </row>
    <row r="72" spans="1:8" ht="25.5" x14ac:dyDescent="0.2">
      <c r="A72" s="99" t="s">
        <v>23</v>
      </c>
      <c r="B72" s="48" t="s">
        <v>114</v>
      </c>
      <c r="C72" s="48">
        <v>9</v>
      </c>
      <c r="D72" s="103">
        <v>20465</v>
      </c>
      <c r="E72" s="49" t="s">
        <v>23</v>
      </c>
      <c r="F72" s="54" t="s">
        <v>31</v>
      </c>
    </row>
    <row r="73" spans="1:8" ht="25.5" x14ac:dyDescent="0.2">
      <c r="A73" s="99"/>
      <c r="B73" s="48" t="s">
        <v>114</v>
      </c>
      <c r="C73" s="48">
        <v>9</v>
      </c>
      <c r="D73" s="103">
        <v>128</v>
      </c>
      <c r="E73" s="49"/>
      <c r="F73" s="54" t="s">
        <v>35</v>
      </c>
    </row>
    <row r="74" spans="1:8" ht="25.5" x14ac:dyDescent="0.2">
      <c r="A74" s="99" t="s">
        <v>23</v>
      </c>
      <c r="B74" s="48" t="s">
        <v>114</v>
      </c>
      <c r="C74" s="48">
        <v>9</v>
      </c>
      <c r="D74" s="103">
        <v>181</v>
      </c>
      <c r="E74" s="49" t="s">
        <v>23</v>
      </c>
      <c r="F74" s="54" t="s">
        <v>35</v>
      </c>
    </row>
    <row r="75" spans="1:8" ht="25.5" x14ac:dyDescent="0.2">
      <c r="A75" s="99" t="s">
        <v>23</v>
      </c>
      <c r="B75" s="48" t="s">
        <v>114</v>
      </c>
      <c r="C75" s="48">
        <v>9</v>
      </c>
      <c r="D75" s="103">
        <v>130</v>
      </c>
      <c r="E75" s="49" t="s">
        <v>23</v>
      </c>
      <c r="F75" s="54" t="s">
        <v>35</v>
      </c>
    </row>
    <row r="76" spans="1:8" ht="25.5" x14ac:dyDescent="0.2">
      <c r="A76" s="99"/>
      <c r="B76" s="48" t="s">
        <v>114</v>
      </c>
      <c r="C76" s="48">
        <v>9</v>
      </c>
      <c r="D76" s="103">
        <v>147</v>
      </c>
      <c r="E76" s="49"/>
      <c r="F76" s="54" t="s">
        <v>35</v>
      </c>
    </row>
    <row r="77" spans="1:8" ht="25.5" x14ac:dyDescent="0.2">
      <c r="A77" s="99"/>
      <c r="B77" s="48" t="s">
        <v>114</v>
      </c>
      <c r="C77" s="48">
        <v>9</v>
      </c>
      <c r="D77" s="103">
        <v>203</v>
      </c>
      <c r="E77" s="49"/>
      <c r="F77" s="54" t="s">
        <v>35</v>
      </c>
    </row>
    <row r="78" spans="1:8" ht="25.5" x14ac:dyDescent="0.2">
      <c r="A78" s="99"/>
      <c r="B78" s="48" t="s">
        <v>114</v>
      </c>
      <c r="C78" s="48">
        <v>9</v>
      </c>
      <c r="D78" s="103">
        <v>127</v>
      </c>
      <c r="E78" s="49"/>
      <c r="F78" s="54" t="s">
        <v>35</v>
      </c>
    </row>
    <row r="79" spans="1:8" ht="25.5" x14ac:dyDescent="0.2">
      <c r="A79" s="99"/>
      <c r="B79" s="48" t="s">
        <v>114</v>
      </c>
      <c r="C79" s="48">
        <v>9</v>
      </c>
      <c r="D79" s="103">
        <v>202</v>
      </c>
      <c r="E79" s="49"/>
      <c r="F79" s="54" t="s">
        <v>35</v>
      </c>
    </row>
    <row r="80" spans="1:8" ht="25.5" x14ac:dyDescent="0.2">
      <c r="A80" s="99"/>
      <c r="B80" s="48" t="s">
        <v>114</v>
      </c>
      <c r="C80" s="48">
        <v>9</v>
      </c>
      <c r="D80" s="103">
        <v>144</v>
      </c>
      <c r="E80" s="49"/>
      <c r="F80" s="54" t="s">
        <v>35</v>
      </c>
    </row>
    <row r="81" spans="1:6" ht="25.5" x14ac:dyDescent="0.2">
      <c r="A81" s="99"/>
      <c r="B81" s="48" t="s">
        <v>114</v>
      </c>
      <c r="C81" s="48">
        <v>9</v>
      </c>
      <c r="D81" s="103">
        <v>202</v>
      </c>
      <c r="E81" s="49"/>
      <c r="F81" s="54" t="s">
        <v>35</v>
      </c>
    </row>
    <row r="82" spans="1:6" ht="25.5" x14ac:dyDescent="0.2">
      <c r="A82" s="99"/>
      <c r="B82" s="48" t="s">
        <v>114</v>
      </c>
      <c r="C82" s="48">
        <v>9</v>
      </c>
      <c r="D82" s="103">
        <v>202</v>
      </c>
      <c r="E82" s="49"/>
      <c r="F82" s="54" t="s">
        <v>35</v>
      </c>
    </row>
    <row r="83" spans="1:6" ht="25.5" x14ac:dyDescent="0.2">
      <c r="A83" s="99"/>
      <c r="B83" s="48" t="s">
        <v>114</v>
      </c>
      <c r="C83" s="48">
        <v>9</v>
      </c>
      <c r="D83" s="103">
        <v>160</v>
      </c>
      <c r="E83" s="49"/>
      <c r="F83" s="54" t="s">
        <v>35</v>
      </c>
    </row>
    <row r="84" spans="1:6" ht="25.5" x14ac:dyDescent="0.2">
      <c r="A84" s="99"/>
      <c r="B84" s="48" t="s">
        <v>114</v>
      </c>
      <c r="C84" s="48">
        <v>9</v>
      </c>
      <c r="D84" s="103">
        <v>137</v>
      </c>
      <c r="E84" s="49"/>
      <c r="F84" s="54" t="s">
        <v>35</v>
      </c>
    </row>
    <row r="85" spans="1:6" ht="25.5" x14ac:dyDescent="0.2">
      <c r="A85" s="99"/>
      <c r="B85" s="48" t="s">
        <v>114</v>
      </c>
      <c r="C85" s="48">
        <v>9</v>
      </c>
      <c r="D85" s="103">
        <v>180</v>
      </c>
      <c r="E85" s="49"/>
      <c r="F85" s="54" t="s">
        <v>35</v>
      </c>
    </row>
    <row r="86" spans="1:6" ht="25.5" x14ac:dyDescent="0.2">
      <c r="A86" s="99"/>
      <c r="B86" s="48" t="s">
        <v>114</v>
      </c>
      <c r="C86" s="48">
        <v>9</v>
      </c>
      <c r="D86" s="103">
        <v>191</v>
      </c>
      <c r="E86" s="49"/>
      <c r="F86" s="54" t="s">
        <v>35</v>
      </c>
    </row>
    <row r="87" spans="1:6" ht="25.5" x14ac:dyDescent="0.2">
      <c r="A87" s="99"/>
      <c r="B87" s="48" t="s">
        <v>114</v>
      </c>
      <c r="C87" s="48">
        <v>9</v>
      </c>
      <c r="D87" s="103">
        <v>175</v>
      </c>
      <c r="E87" s="49"/>
      <c r="F87" s="54" t="s">
        <v>35</v>
      </c>
    </row>
    <row r="88" spans="1:6" ht="25.5" x14ac:dyDescent="0.2">
      <c r="A88" s="99"/>
      <c r="B88" s="48" t="s">
        <v>114</v>
      </c>
      <c r="C88" s="48">
        <v>9</v>
      </c>
      <c r="D88" s="103">
        <v>149</v>
      </c>
      <c r="E88" s="49"/>
      <c r="F88" s="54" t="s">
        <v>35</v>
      </c>
    </row>
    <row r="89" spans="1:6" ht="25.5" x14ac:dyDescent="0.2">
      <c r="A89" s="99" t="s">
        <v>23</v>
      </c>
      <c r="B89" s="48" t="s">
        <v>114</v>
      </c>
      <c r="C89" s="48">
        <v>9</v>
      </c>
      <c r="D89" s="103">
        <v>202</v>
      </c>
      <c r="E89" s="49" t="s">
        <v>23</v>
      </c>
      <c r="F89" s="54" t="s">
        <v>35</v>
      </c>
    </row>
    <row r="90" spans="1:6" ht="25.5" x14ac:dyDescent="0.2">
      <c r="A90" s="99" t="s">
        <v>23</v>
      </c>
      <c r="B90" s="48" t="s">
        <v>114</v>
      </c>
      <c r="C90" s="48">
        <v>9</v>
      </c>
      <c r="D90" s="103">
        <v>155</v>
      </c>
      <c r="E90" s="49" t="s">
        <v>23</v>
      </c>
      <c r="F90" s="54" t="s">
        <v>35</v>
      </c>
    </row>
    <row r="91" spans="1:6" ht="25.5" x14ac:dyDescent="0.2">
      <c r="A91" s="99"/>
      <c r="B91" s="48" t="s">
        <v>114</v>
      </c>
      <c r="C91" s="48">
        <v>9</v>
      </c>
      <c r="D91" s="103">
        <v>171</v>
      </c>
      <c r="E91" s="49"/>
      <c r="F91" s="54" t="s">
        <v>35</v>
      </c>
    </row>
    <row r="92" spans="1:6" ht="25.5" x14ac:dyDescent="0.2">
      <c r="A92" s="99"/>
      <c r="B92" s="48" t="s">
        <v>114</v>
      </c>
      <c r="C92" s="48">
        <v>9</v>
      </c>
      <c r="D92" s="103">
        <v>135</v>
      </c>
      <c r="E92" s="49"/>
      <c r="F92" s="54" t="s">
        <v>35</v>
      </c>
    </row>
    <row r="93" spans="1:6" ht="25.5" x14ac:dyDescent="0.2">
      <c r="A93" s="99"/>
      <c r="B93" s="48" t="s">
        <v>114</v>
      </c>
      <c r="C93" s="48">
        <v>9</v>
      </c>
      <c r="D93" s="103">
        <v>158</v>
      </c>
      <c r="E93" s="49"/>
      <c r="F93" s="54" t="s">
        <v>35</v>
      </c>
    </row>
    <row r="94" spans="1:6" ht="25.5" x14ac:dyDescent="0.2">
      <c r="A94" s="99"/>
      <c r="B94" s="48" t="s">
        <v>114</v>
      </c>
      <c r="C94" s="48">
        <v>9</v>
      </c>
      <c r="D94" s="103">
        <v>149</v>
      </c>
      <c r="E94" s="49" t="s">
        <v>23</v>
      </c>
      <c r="F94" s="54" t="s">
        <v>35</v>
      </c>
    </row>
    <row r="95" spans="1:6" ht="25.5" x14ac:dyDescent="0.2">
      <c r="A95" s="99"/>
      <c r="B95" s="48" t="s">
        <v>114</v>
      </c>
      <c r="C95" s="48">
        <v>9</v>
      </c>
      <c r="D95" s="103">
        <v>186</v>
      </c>
      <c r="E95" s="49"/>
      <c r="F95" s="54" t="s">
        <v>35</v>
      </c>
    </row>
    <row r="96" spans="1:6" ht="25.5" x14ac:dyDescent="0.2">
      <c r="A96" s="99"/>
      <c r="B96" s="48" t="s">
        <v>114</v>
      </c>
      <c r="C96" s="48">
        <v>9</v>
      </c>
      <c r="D96" s="103">
        <v>202</v>
      </c>
      <c r="E96" s="49" t="s">
        <v>23</v>
      </c>
      <c r="F96" s="54" t="s">
        <v>35</v>
      </c>
    </row>
    <row r="97" spans="1:20" ht="25.5" x14ac:dyDescent="0.2">
      <c r="A97" s="99"/>
      <c r="B97" s="48" t="s">
        <v>114</v>
      </c>
      <c r="C97" s="48">
        <v>9</v>
      </c>
      <c r="D97" s="103">
        <v>122</v>
      </c>
      <c r="E97" s="49"/>
      <c r="F97" s="54" t="s">
        <v>35</v>
      </c>
    </row>
    <row r="98" spans="1:20" ht="25.5" x14ac:dyDescent="0.2">
      <c r="A98" s="99"/>
      <c r="B98" s="48" t="s">
        <v>114</v>
      </c>
      <c r="C98" s="48">
        <v>9</v>
      </c>
      <c r="D98" s="103">
        <v>147</v>
      </c>
      <c r="E98" s="49"/>
      <c r="F98" s="54" t="s">
        <v>35</v>
      </c>
    </row>
    <row r="99" spans="1:20" ht="25.5" x14ac:dyDescent="0.2">
      <c r="A99" s="99"/>
      <c r="B99" s="48" t="s">
        <v>114</v>
      </c>
      <c r="C99" s="48">
        <v>9</v>
      </c>
      <c r="D99" s="103">
        <v>168</v>
      </c>
      <c r="E99" s="49"/>
      <c r="F99" s="54" t="s">
        <v>35</v>
      </c>
    </row>
    <row r="100" spans="1:20" ht="25.5" x14ac:dyDescent="0.2">
      <c r="A100" s="99"/>
      <c r="B100" s="48" t="s">
        <v>114</v>
      </c>
      <c r="C100" s="48">
        <v>9</v>
      </c>
      <c r="D100" s="103">
        <v>168</v>
      </c>
      <c r="E100" s="49"/>
      <c r="F100" s="54" t="s">
        <v>35</v>
      </c>
    </row>
    <row r="101" spans="1:20" ht="25.5" x14ac:dyDescent="0.2">
      <c r="A101" s="99"/>
      <c r="B101" s="48" t="s">
        <v>114</v>
      </c>
      <c r="C101" s="48">
        <v>9</v>
      </c>
      <c r="D101" s="103">
        <v>180</v>
      </c>
      <c r="E101" s="49"/>
      <c r="F101" s="54" t="s">
        <v>35</v>
      </c>
    </row>
    <row r="102" spans="1:20" ht="25.5" x14ac:dyDescent="0.2">
      <c r="A102" s="99"/>
      <c r="B102" s="48" t="s">
        <v>114</v>
      </c>
      <c r="C102" s="48">
        <v>9</v>
      </c>
      <c r="D102" s="103">
        <v>193</v>
      </c>
      <c r="E102" s="49"/>
      <c r="F102" s="54" t="s">
        <v>35</v>
      </c>
    </row>
    <row r="103" spans="1:20" ht="25.5" x14ac:dyDescent="0.2">
      <c r="A103" s="99"/>
      <c r="B103" s="48" t="s">
        <v>114</v>
      </c>
      <c r="C103" s="48">
        <v>9</v>
      </c>
      <c r="D103" s="103">
        <v>64</v>
      </c>
      <c r="E103" s="49"/>
      <c r="F103" s="54" t="s">
        <v>35</v>
      </c>
    </row>
    <row r="104" spans="1:20" ht="12.75" x14ac:dyDescent="0.2">
      <c r="A104" s="99" t="s">
        <v>23</v>
      </c>
      <c r="B104" s="48" t="s">
        <v>114</v>
      </c>
      <c r="C104" s="48">
        <v>9</v>
      </c>
      <c r="D104" s="103">
        <v>22</v>
      </c>
      <c r="E104" s="49" t="s">
        <v>23</v>
      </c>
      <c r="F104" s="54" t="s">
        <v>30</v>
      </c>
      <c r="N104" s="18"/>
      <c r="O104" s="18"/>
      <c r="P104" s="18"/>
      <c r="Q104" s="18"/>
      <c r="R104" s="18"/>
      <c r="S104" s="18"/>
      <c r="T104" s="18"/>
    </row>
    <row r="105" spans="1:20" ht="25.5" x14ac:dyDescent="0.2">
      <c r="A105" s="99" t="s">
        <v>23</v>
      </c>
      <c r="B105" s="48" t="s">
        <v>114</v>
      </c>
      <c r="C105" s="48">
        <v>9</v>
      </c>
      <c r="D105" s="103">
        <v>180</v>
      </c>
      <c r="E105" s="49" t="s">
        <v>23</v>
      </c>
      <c r="F105" s="54" t="s">
        <v>35</v>
      </c>
      <c r="N105" s="18"/>
      <c r="O105" s="18"/>
      <c r="P105" s="18"/>
      <c r="Q105" s="18"/>
      <c r="R105" s="18"/>
      <c r="S105" s="18"/>
      <c r="T105" s="18"/>
    </row>
    <row r="106" spans="1:20" ht="12.75" x14ac:dyDescent="0.2">
      <c r="A106" s="99"/>
      <c r="B106" s="48" t="s">
        <v>114</v>
      </c>
      <c r="C106" s="48">
        <v>9</v>
      </c>
      <c r="D106" s="103">
        <v>3980</v>
      </c>
      <c r="E106" s="49"/>
      <c r="F106" s="54" t="s">
        <v>30</v>
      </c>
      <c r="N106" s="18"/>
      <c r="O106" s="18"/>
      <c r="P106" s="18"/>
      <c r="Q106" s="18"/>
      <c r="R106" s="18"/>
      <c r="S106" s="18"/>
      <c r="T106" s="18"/>
    </row>
    <row r="107" spans="1:20" ht="25.5" x14ac:dyDescent="0.2">
      <c r="A107" s="99"/>
      <c r="B107" s="48" t="s">
        <v>114</v>
      </c>
      <c r="C107" s="48">
        <v>9</v>
      </c>
      <c r="D107" s="103">
        <v>148</v>
      </c>
      <c r="E107" s="49"/>
      <c r="F107" s="54" t="s">
        <v>59</v>
      </c>
      <c r="N107" s="18"/>
      <c r="O107" s="18"/>
      <c r="P107" s="18"/>
      <c r="Q107" s="18"/>
      <c r="R107" s="18"/>
      <c r="S107" s="18"/>
      <c r="T107" s="18"/>
    </row>
    <row r="108" spans="1:20" ht="12.75" x14ac:dyDescent="0.2">
      <c r="A108" s="99"/>
      <c r="B108" s="48" t="s">
        <v>114</v>
      </c>
      <c r="C108" s="48">
        <v>9</v>
      </c>
      <c r="D108" s="103"/>
      <c r="E108" s="49"/>
      <c r="F108" s="54"/>
      <c r="N108" s="18"/>
      <c r="O108" s="18"/>
      <c r="P108" s="18"/>
      <c r="Q108" s="18"/>
      <c r="R108" s="18"/>
      <c r="S108" s="18"/>
      <c r="T108" s="18"/>
    </row>
    <row r="109" spans="1:20" ht="12.75" x14ac:dyDescent="0.2">
      <c r="A109" s="99"/>
      <c r="B109" s="48" t="s">
        <v>114</v>
      </c>
      <c r="C109" s="48">
        <v>9</v>
      </c>
      <c r="D109" s="103"/>
      <c r="E109" s="49"/>
      <c r="F109" s="54"/>
      <c r="N109" s="18"/>
      <c r="O109" s="18"/>
      <c r="P109" s="18"/>
      <c r="Q109" s="18"/>
      <c r="R109" s="18"/>
      <c r="S109" s="18"/>
      <c r="T109" s="18"/>
    </row>
    <row r="110" spans="1:20" ht="12.75" x14ac:dyDescent="0.2">
      <c r="A110" s="99"/>
      <c r="B110" s="48" t="s">
        <v>114</v>
      </c>
      <c r="C110" s="48">
        <v>9</v>
      </c>
      <c r="D110" s="103"/>
      <c r="E110" s="49"/>
      <c r="F110" s="54"/>
      <c r="N110" s="18"/>
      <c r="O110" s="18"/>
      <c r="P110" s="18"/>
      <c r="Q110" s="18"/>
      <c r="R110" s="18"/>
      <c r="S110" s="18"/>
      <c r="T110" s="18"/>
    </row>
    <row r="111" spans="1:20" ht="12.75" x14ac:dyDescent="0.2">
      <c r="A111" s="99"/>
      <c r="B111" s="48" t="s">
        <v>114</v>
      </c>
      <c r="C111" s="48">
        <v>9</v>
      </c>
      <c r="D111" s="103"/>
      <c r="E111" s="49"/>
      <c r="F111" s="54"/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99"/>
      <c r="B112" s="48" t="s">
        <v>114</v>
      </c>
      <c r="C112" s="48">
        <v>9</v>
      </c>
      <c r="D112" s="103"/>
      <c r="E112" s="49"/>
      <c r="F112" s="54"/>
      <c r="N112" s="18"/>
      <c r="O112" s="18"/>
      <c r="P112" s="18"/>
      <c r="Q112" s="18"/>
      <c r="R112" s="18"/>
      <c r="S112" s="18"/>
      <c r="T112" s="18"/>
    </row>
    <row r="113" spans="1:14" ht="12.75" x14ac:dyDescent="0.2">
      <c r="A113" s="102" t="s">
        <v>45</v>
      </c>
      <c r="B113" s="48" t="s">
        <v>114</v>
      </c>
      <c r="C113" s="48" t="s">
        <v>23</v>
      </c>
      <c r="D113" s="105">
        <f>SUM(D69:D112)</f>
        <v>58343</v>
      </c>
      <c r="E113" s="49" t="s">
        <v>23</v>
      </c>
      <c r="F113" s="98" t="s">
        <v>23</v>
      </c>
      <c r="N113" s="18"/>
    </row>
    <row r="114" spans="1:14" ht="12.75" x14ac:dyDescent="0.2">
      <c r="A114" s="99" t="s">
        <v>23</v>
      </c>
      <c r="B114" s="48" t="s">
        <v>114</v>
      </c>
      <c r="C114" s="48" t="s">
        <v>23</v>
      </c>
      <c r="D114" s="48" t="s">
        <v>23</v>
      </c>
      <c r="E114" s="49">
        <f>SUM(D68+D113)</f>
        <v>436579</v>
      </c>
      <c r="F114" s="106" t="s">
        <v>23</v>
      </c>
      <c r="G114" s="18"/>
      <c r="H114" s="18"/>
      <c r="I114" s="18"/>
      <c r="J114" s="18"/>
      <c r="K114" s="18"/>
      <c r="L114" s="18"/>
      <c r="M114" s="18"/>
      <c r="N114" s="18"/>
    </row>
    <row r="115" spans="1:14" ht="12.75" x14ac:dyDescent="0.2">
      <c r="A115" s="107" t="s">
        <v>24</v>
      </c>
      <c r="B115" s="48" t="s">
        <v>114</v>
      </c>
      <c r="C115" s="108" t="s">
        <v>23</v>
      </c>
      <c r="D115" s="97">
        <v>1441389</v>
      </c>
      <c r="E115" s="49" t="s">
        <v>23</v>
      </c>
      <c r="F115" s="106" t="s">
        <v>23</v>
      </c>
    </row>
    <row r="116" spans="1:14" ht="25.5" x14ac:dyDescent="0.2">
      <c r="A116" s="109" t="s">
        <v>25</v>
      </c>
      <c r="B116" s="48" t="s">
        <v>114</v>
      </c>
      <c r="C116" s="48">
        <v>9</v>
      </c>
      <c r="D116" s="95">
        <v>91039</v>
      </c>
      <c r="E116" s="49" t="s">
        <v>23</v>
      </c>
      <c r="F116" s="110" t="s">
        <v>64</v>
      </c>
    </row>
    <row r="117" spans="1:14" ht="25.5" x14ac:dyDescent="0.2">
      <c r="A117" s="111"/>
      <c r="B117" s="48" t="s">
        <v>114</v>
      </c>
      <c r="C117" s="48">
        <v>9</v>
      </c>
      <c r="D117" s="95">
        <v>21942</v>
      </c>
      <c r="E117" s="49"/>
      <c r="F117" s="110" t="s">
        <v>65</v>
      </c>
    </row>
    <row r="118" spans="1:14" ht="12.75" x14ac:dyDescent="0.2">
      <c r="A118" s="109" t="s">
        <v>23</v>
      </c>
      <c r="B118" s="48" t="s">
        <v>114</v>
      </c>
      <c r="C118" s="48">
        <v>9</v>
      </c>
      <c r="D118" s="95">
        <v>15990</v>
      </c>
      <c r="E118" s="49" t="s">
        <v>23</v>
      </c>
      <c r="F118" s="110" t="s">
        <v>30</v>
      </c>
    </row>
    <row r="119" spans="1:14" ht="25.5" x14ac:dyDescent="0.2">
      <c r="A119" s="109"/>
      <c r="B119" s="48" t="s">
        <v>114</v>
      </c>
      <c r="C119" s="48">
        <v>9</v>
      </c>
      <c r="D119" s="95">
        <v>235</v>
      </c>
      <c r="E119" s="49" t="s">
        <v>23</v>
      </c>
      <c r="F119" s="110" t="s">
        <v>46</v>
      </c>
    </row>
    <row r="120" spans="1:14" ht="25.5" x14ac:dyDescent="0.2">
      <c r="A120" s="109"/>
      <c r="B120" s="48" t="s">
        <v>114</v>
      </c>
      <c r="C120" s="48">
        <v>9</v>
      </c>
      <c r="D120" s="95">
        <v>462</v>
      </c>
      <c r="E120" s="49" t="s">
        <v>23</v>
      </c>
      <c r="F120" s="110" t="s">
        <v>46</v>
      </c>
    </row>
    <row r="121" spans="1:14" ht="25.5" x14ac:dyDescent="0.2">
      <c r="A121" s="109"/>
      <c r="B121" s="48" t="s">
        <v>114</v>
      </c>
      <c r="C121" s="48">
        <v>9</v>
      </c>
      <c r="D121" s="95">
        <v>218</v>
      </c>
      <c r="E121" s="49" t="s">
        <v>23</v>
      </c>
      <c r="F121" s="110" t="s">
        <v>35</v>
      </c>
    </row>
    <row r="122" spans="1:14" ht="25.5" x14ac:dyDescent="0.2">
      <c r="A122" s="109" t="s">
        <v>23</v>
      </c>
      <c r="B122" s="48" t="s">
        <v>114</v>
      </c>
      <c r="C122" s="48">
        <v>9</v>
      </c>
      <c r="D122" s="95">
        <v>192</v>
      </c>
      <c r="E122" s="49" t="s">
        <v>23</v>
      </c>
      <c r="F122" s="110" t="s">
        <v>46</v>
      </c>
    </row>
    <row r="123" spans="1:14" ht="25.5" x14ac:dyDescent="0.2">
      <c r="A123" s="109" t="s">
        <v>23</v>
      </c>
      <c r="B123" s="48" t="s">
        <v>114</v>
      </c>
      <c r="C123" s="48">
        <v>9</v>
      </c>
      <c r="D123" s="95">
        <v>748</v>
      </c>
      <c r="E123" s="49" t="s">
        <v>23</v>
      </c>
      <c r="F123" s="110" t="s">
        <v>46</v>
      </c>
    </row>
    <row r="124" spans="1:14" ht="25.5" x14ac:dyDescent="0.2">
      <c r="A124" s="109" t="s">
        <v>23</v>
      </c>
      <c r="B124" s="48" t="s">
        <v>114</v>
      </c>
      <c r="C124" s="48">
        <v>9</v>
      </c>
      <c r="D124" s="95">
        <v>734</v>
      </c>
      <c r="E124" s="49" t="s">
        <v>23</v>
      </c>
      <c r="F124" s="110" t="s">
        <v>35</v>
      </c>
    </row>
    <row r="125" spans="1:14" ht="25.5" x14ac:dyDescent="0.2">
      <c r="A125" s="112" t="s">
        <v>23</v>
      </c>
      <c r="B125" s="48" t="s">
        <v>114</v>
      </c>
      <c r="C125" s="48">
        <v>9</v>
      </c>
      <c r="D125" s="113">
        <v>933</v>
      </c>
      <c r="E125" s="114" t="s">
        <v>23</v>
      </c>
      <c r="F125" s="115" t="s">
        <v>35</v>
      </c>
    </row>
    <row r="126" spans="1:14" ht="25.5" x14ac:dyDescent="0.2">
      <c r="A126" s="112"/>
      <c r="B126" s="48" t="s">
        <v>114</v>
      </c>
      <c r="C126" s="48">
        <v>9</v>
      </c>
      <c r="D126" s="113">
        <v>696</v>
      </c>
      <c r="E126" s="114" t="s">
        <v>23</v>
      </c>
      <c r="F126" s="115" t="s">
        <v>46</v>
      </c>
    </row>
    <row r="127" spans="1:14" ht="25.5" x14ac:dyDescent="0.2">
      <c r="A127" s="112"/>
      <c r="B127" s="48" t="s">
        <v>114</v>
      </c>
      <c r="C127" s="48">
        <v>9</v>
      </c>
      <c r="D127" s="113">
        <v>723</v>
      </c>
      <c r="E127" s="114" t="s">
        <v>23</v>
      </c>
      <c r="F127" s="115" t="s">
        <v>35</v>
      </c>
    </row>
    <row r="128" spans="1:14" ht="25.5" x14ac:dyDescent="0.2">
      <c r="A128" s="109" t="s">
        <v>23</v>
      </c>
      <c r="B128" s="48" t="s">
        <v>114</v>
      </c>
      <c r="C128" s="48">
        <v>9</v>
      </c>
      <c r="D128" s="116">
        <v>746</v>
      </c>
      <c r="E128" s="49" t="s">
        <v>23</v>
      </c>
      <c r="F128" s="56" t="s">
        <v>35</v>
      </c>
    </row>
    <row r="129" spans="1:6" ht="25.5" x14ac:dyDescent="0.2">
      <c r="A129" s="109"/>
      <c r="B129" s="48" t="s">
        <v>114</v>
      </c>
      <c r="C129" s="48">
        <v>9</v>
      </c>
      <c r="D129" s="116">
        <v>769</v>
      </c>
      <c r="E129" s="49"/>
      <c r="F129" s="56" t="s">
        <v>35</v>
      </c>
    </row>
    <row r="130" spans="1:6" ht="25.5" x14ac:dyDescent="0.2">
      <c r="A130" s="109" t="s">
        <v>23</v>
      </c>
      <c r="B130" s="48" t="s">
        <v>114</v>
      </c>
      <c r="C130" s="48">
        <v>9</v>
      </c>
      <c r="D130" s="116">
        <v>608</v>
      </c>
      <c r="E130" s="49" t="s">
        <v>23</v>
      </c>
      <c r="F130" s="96" t="s">
        <v>35</v>
      </c>
    </row>
    <row r="131" spans="1:6" ht="25.5" x14ac:dyDescent="0.2">
      <c r="A131" s="109"/>
      <c r="B131" s="48" t="s">
        <v>114</v>
      </c>
      <c r="C131" s="48">
        <v>9</v>
      </c>
      <c r="D131" s="116">
        <v>760</v>
      </c>
      <c r="E131" s="49"/>
      <c r="F131" s="96" t="s">
        <v>35</v>
      </c>
    </row>
    <row r="132" spans="1:6" ht="25.5" x14ac:dyDescent="0.2">
      <c r="A132" s="109"/>
      <c r="B132" s="48" t="s">
        <v>114</v>
      </c>
      <c r="C132" s="48">
        <v>9</v>
      </c>
      <c r="D132" s="116">
        <v>580</v>
      </c>
      <c r="E132" s="49"/>
      <c r="F132" s="96" t="s">
        <v>46</v>
      </c>
    </row>
    <row r="133" spans="1:6" ht="25.5" x14ac:dyDescent="0.2">
      <c r="A133" s="109"/>
      <c r="B133" s="48" t="s">
        <v>114</v>
      </c>
      <c r="C133" s="48">
        <v>9</v>
      </c>
      <c r="D133" s="116">
        <v>688</v>
      </c>
      <c r="E133" s="49"/>
      <c r="F133" s="96" t="s">
        <v>35</v>
      </c>
    </row>
    <row r="134" spans="1:6" ht="25.5" x14ac:dyDescent="0.2">
      <c r="A134" s="109"/>
      <c r="B134" s="48" t="s">
        <v>114</v>
      </c>
      <c r="C134" s="48">
        <v>9</v>
      </c>
      <c r="D134" s="116">
        <v>665</v>
      </c>
      <c r="E134" s="49"/>
      <c r="F134" s="96" t="s">
        <v>35</v>
      </c>
    </row>
    <row r="135" spans="1:6" ht="25.5" x14ac:dyDescent="0.2">
      <c r="A135" s="109"/>
      <c r="B135" s="48" t="s">
        <v>114</v>
      </c>
      <c r="C135" s="48">
        <v>9</v>
      </c>
      <c r="D135" s="116">
        <v>870</v>
      </c>
      <c r="E135" s="49"/>
      <c r="F135" s="96" t="s">
        <v>35</v>
      </c>
    </row>
    <row r="136" spans="1:6" ht="25.5" x14ac:dyDescent="0.2">
      <c r="A136" s="109"/>
      <c r="B136" s="48" t="s">
        <v>114</v>
      </c>
      <c r="C136" s="48">
        <v>9</v>
      </c>
      <c r="D136" s="116">
        <v>567</v>
      </c>
      <c r="E136" s="49"/>
      <c r="F136" s="96" t="s">
        <v>46</v>
      </c>
    </row>
    <row r="137" spans="1:6" ht="25.5" x14ac:dyDescent="0.2">
      <c r="A137" s="109"/>
      <c r="B137" s="48" t="s">
        <v>114</v>
      </c>
      <c r="C137" s="48">
        <v>9</v>
      </c>
      <c r="D137" s="116">
        <v>301</v>
      </c>
      <c r="E137" s="49"/>
      <c r="F137" s="96" t="s">
        <v>35</v>
      </c>
    </row>
    <row r="138" spans="1:6" ht="25.5" x14ac:dyDescent="0.2">
      <c r="A138" s="109"/>
      <c r="B138" s="48" t="s">
        <v>114</v>
      </c>
      <c r="C138" s="48">
        <v>9</v>
      </c>
      <c r="D138" s="116">
        <v>291</v>
      </c>
      <c r="E138" s="49"/>
      <c r="F138" s="96" t="s">
        <v>35</v>
      </c>
    </row>
    <row r="139" spans="1:6" ht="25.5" x14ac:dyDescent="0.2">
      <c r="A139" s="109"/>
      <c r="B139" s="48" t="s">
        <v>114</v>
      </c>
      <c r="C139" s="48">
        <v>9</v>
      </c>
      <c r="D139" s="116">
        <v>647</v>
      </c>
      <c r="E139" s="49"/>
      <c r="F139" s="96" t="s">
        <v>35</v>
      </c>
    </row>
    <row r="140" spans="1:6" ht="25.5" x14ac:dyDescent="0.2">
      <c r="A140" s="109"/>
      <c r="B140" s="48" t="s">
        <v>114</v>
      </c>
      <c r="C140" s="48">
        <v>9</v>
      </c>
      <c r="D140" s="116">
        <v>505</v>
      </c>
      <c r="E140" s="49"/>
      <c r="F140" s="96" t="s">
        <v>35</v>
      </c>
    </row>
    <row r="141" spans="1:6" ht="25.5" x14ac:dyDescent="0.2">
      <c r="A141" s="109"/>
      <c r="B141" s="48" t="s">
        <v>114</v>
      </c>
      <c r="C141" s="48">
        <v>9</v>
      </c>
      <c r="D141" s="116">
        <v>680</v>
      </c>
      <c r="E141" s="49"/>
      <c r="F141" s="96" t="s">
        <v>35</v>
      </c>
    </row>
    <row r="142" spans="1:6" ht="25.5" x14ac:dyDescent="0.2">
      <c r="A142" s="109"/>
      <c r="B142" s="48" t="s">
        <v>114</v>
      </c>
      <c r="C142" s="48">
        <v>9</v>
      </c>
      <c r="D142" s="116">
        <v>547</v>
      </c>
      <c r="E142" s="49"/>
      <c r="F142" s="96" t="s">
        <v>35</v>
      </c>
    </row>
    <row r="143" spans="1:6" ht="25.5" x14ac:dyDescent="0.2">
      <c r="A143" s="109"/>
      <c r="B143" s="48" t="s">
        <v>114</v>
      </c>
      <c r="C143" s="48">
        <v>9</v>
      </c>
      <c r="D143" s="116">
        <v>420</v>
      </c>
      <c r="E143" s="49"/>
      <c r="F143" s="96" t="s">
        <v>46</v>
      </c>
    </row>
    <row r="144" spans="1:6" ht="25.5" x14ac:dyDescent="0.2">
      <c r="A144" s="109"/>
      <c r="B144" s="48" t="s">
        <v>114</v>
      </c>
      <c r="C144" s="48">
        <v>9</v>
      </c>
      <c r="D144" s="116">
        <v>769</v>
      </c>
      <c r="E144" s="49"/>
      <c r="F144" s="96" t="s">
        <v>35</v>
      </c>
    </row>
    <row r="145" spans="1:6" ht="25.5" x14ac:dyDescent="0.2">
      <c r="A145" s="109"/>
      <c r="B145" s="48" t="s">
        <v>114</v>
      </c>
      <c r="C145" s="48">
        <v>9</v>
      </c>
      <c r="D145" s="116">
        <v>662</v>
      </c>
      <c r="E145" s="49"/>
      <c r="F145" s="96" t="s">
        <v>35</v>
      </c>
    </row>
    <row r="146" spans="1:6" ht="25.5" x14ac:dyDescent="0.2">
      <c r="A146" s="109"/>
      <c r="B146" s="48" t="s">
        <v>114</v>
      </c>
      <c r="C146" s="48">
        <v>9</v>
      </c>
      <c r="D146" s="116">
        <v>477</v>
      </c>
      <c r="E146" s="49"/>
      <c r="F146" s="96" t="s">
        <v>35</v>
      </c>
    </row>
    <row r="147" spans="1:6" ht="25.5" x14ac:dyDescent="0.2">
      <c r="A147" s="109"/>
      <c r="B147" s="48" t="s">
        <v>114</v>
      </c>
      <c r="C147" s="48">
        <v>9</v>
      </c>
      <c r="D147" s="116">
        <v>684</v>
      </c>
      <c r="E147" s="49"/>
      <c r="F147" s="96" t="s">
        <v>35</v>
      </c>
    </row>
    <row r="148" spans="1:6" ht="25.5" x14ac:dyDescent="0.2">
      <c r="A148" s="109"/>
      <c r="B148" s="48" t="s">
        <v>114</v>
      </c>
      <c r="C148" s="48">
        <v>9</v>
      </c>
      <c r="D148" s="116">
        <v>605</v>
      </c>
      <c r="E148" s="49"/>
      <c r="F148" s="96" t="s">
        <v>35</v>
      </c>
    </row>
    <row r="149" spans="1:6" ht="25.5" x14ac:dyDescent="0.2">
      <c r="A149" s="109"/>
      <c r="B149" s="48" t="s">
        <v>114</v>
      </c>
      <c r="C149" s="48">
        <v>9</v>
      </c>
      <c r="D149" s="116">
        <v>683</v>
      </c>
      <c r="E149" s="49"/>
      <c r="F149" s="96" t="s">
        <v>35</v>
      </c>
    </row>
    <row r="150" spans="1:6" ht="25.5" x14ac:dyDescent="0.2">
      <c r="A150" s="109"/>
      <c r="B150" s="48" t="s">
        <v>114</v>
      </c>
      <c r="C150" s="48">
        <v>9</v>
      </c>
      <c r="D150" s="116">
        <v>886</v>
      </c>
      <c r="E150" s="49"/>
      <c r="F150" s="96" t="s">
        <v>35</v>
      </c>
    </row>
    <row r="151" spans="1:6" ht="25.5" x14ac:dyDescent="0.2">
      <c r="A151" s="109"/>
      <c r="B151" s="48" t="s">
        <v>114</v>
      </c>
      <c r="C151" s="48">
        <v>9</v>
      </c>
      <c r="D151" s="116">
        <v>687</v>
      </c>
      <c r="E151" s="49"/>
      <c r="F151" s="96" t="s">
        <v>35</v>
      </c>
    </row>
    <row r="152" spans="1:6" ht="25.5" x14ac:dyDescent="0.2">
      <c r="A152" s="109"/>
      <c r="B152" s="48" t="s">
        <v>114</v>
      </c>
      <c r="C152" s="48">
        <v>9</v>
      </c>
      <c r="D152" s="116">
        <v>73</v>
      </c>
      <c r="E152" s="49"/>
      <c r="F152" s="96" t="s">
        <v>35</v>
      </c>
    </row>
    <row r="153" spans="1:6" ht="25.5" x14ac:dyDescent="0.2">
      <c r="A153" s="109"/>
      <c r="B153" s="48" t="s">
        <v>114</v>
      </c>
      <c r="C153" s="48">
        <v>9</v>
      </c>
      <c r="D153" s="116">
        <v>589</v>
      </c>
      <c r="E153" s="49"/>
      <c r="F153" s="96" t="s">
        <v>101</v>
      </c>
    </row>
    <row r="154" spans="1:6" ht="25.5" x14ac:dyDescent="0.2">
      <c r="A154" s="109"/>
      <c r="B154" s="48" t="s">
        <v>114</v>
      </c>
      <c r="C154" s="48">
        <v>9</v>
      </c>
      <c r="D154" s="116">
        <v>931</v>
      </c>
      <c r="E154" s="49"/>
      <c r="F154" s="96" t="s">
        <v>35</v>
      </c>
    </row>
    <row r="155" spans="1:6" ht="25.5" x14ac:dyDescent="0.2">
      <c r="A155" s="109"/>
      <c r="B155" s="48" t="s">
        <v>114</v>
      </c>
      <c r="C155" s="48">
        <v>9</v>
      </c>
      <c r="D155" s="116">
        <v>81139</v>
      </c>
      <c r="E155" s="49"/>
      <c r="F155" s="96" t="s">
        <v>31</v>
      </c>
    </row>
    <row r="156" spans="1:6" ht="12.75" x14ac:dyDescent="0.2">
      <c r="A156" s="109"/>
      <c r="B156" s="48" t="s">
        <v>114</v>
      </c>
      <c r="C156" s="48">
        <v>9</v>
      </c>
      <c r="D156" s="116"/>
      <c r="E156" s="49"/>
      <c r="F156" s="96"/>
    </row>
    <row r="157" spans="1:6" ht="12.75" x14ac:dyDescent="0.2">
      <c r="A157" s="109"/>
      <c r="B157" s="48" t="s">
        <v>114</v>
      </c>
      <c r="C157" s="48">
        <v>9</v>
      </c>
      <c r="D157" s="116"/>
      <c r="E157" s="49"/>
      <c r="F157" s="96"/>
    </row>
    <row r="158" spans="1:6" ht="12.75" x14ac:dyDescent="0.2">
      <c r="A158" s="109"/>
      <c r="B158" s="48" t="s">
        <v>114</v>
      </c>
      <c r="C158" s="48">
        <v>9</v>
      </c>
      <c r="D158" s="116"/>
      <c r="E158" s="49"/>
      <c r="F158" s="96"/>
    </row>
    <row r="159" spans="1:6" ht="12.75" x14ac:dyDescent="0.2">
      <c r="A159" s="52" t="s">
        <v>26</v>
      </c>
      <c r="B159" s="48" t="s">
        <v>114</v>
      </c>
      <c r="C159" s="48">
        <v>9</v>
      </c>
      <c r="D159" s="117">
        <f>SUM(D116:D158)</f>
        <v>231741</v>
      </c>
      <c r="E159" s="49" t="s">
        <v>23</v>
      </c>
      <c r="F159" s="118" t="s">
        <v>23</v>
      </c>
    </row>
    <row r="160" spans="1:6" ht="12.75" x14ac:dyDescent="0.2">
      <c r="A160" s="107"/>
      <c r="B160" s="48" t="s">
        <v>114</v>
      </c>
      <c r="C160" s="48" t="s">
        <v>23</v>
      </c>
      <c r="D160" s="48" t="s">
        <v>23</v>
      </c>
      <c r="E160" s="49">
        <f>SUM(D159)+D115</f>
        <v>1673130</v>
      </c>
      <c r="F160" s="118" t="s">
        <v>23</v>
      </c>
    </row>
    <row r="161" spans="1:8" ht="12.75" x14ac:dyDescent="0.2">
      <c r="A161" s="119" t="s">
        <v>12</v>
      </c>
      <c r="B161" s="48" t="s">
        <v>114</v>
      </c>
      <c r="C161" s="48" t="s">
        <v>23</v>
      </c>
      <c r="D161" s="120">
        <v>61077</v>
      </c>
      <c r="E161" s="49" t="s">
        <v>23</v>
      </c>
      <c r="F161" s="106" t="s">
        <v>23</v>
      </c>
      <c r="G161" s="18"/>
      <c r="H161" s="18"/>
    </row>
    <row r="162" spans="1:8" ht="25.5" x14ac:dyDescent="0.2">
      <c r="A162" s="109" t="s">
        <v>13</v>
      </c>
      <c r="B162" s="48" t="s">
        <v>114</v>
      </c>
      <c r="C162" s="48">
        <v>9</v>
      </c>
      <c r="D162" s="121">
        <v>3597</v>
      </c>
      <c r="E162" s="49"/>
      <c r="F162" s="56" t="s">
        <v>59</v>
      </c>
      <c r="G162" s="18"/>
      <c r="H162" s="18"/>
    </row>
    <row r="163" spans="1:8" ht="25.5" x14ac:dyDescent="0.2">
      <c r="A163" s="109" t="s">
        <v>23</v>
      </c>
      <c r="B163" s="48" t="s">
        <v>114</v>
      </c>
      <c r="C163" s="48">
        <v>9</v>
      </c>
      <c r="D163" s="95">
        <v>1042</v>
      </c>
      <c r="E163" s="49"/>
      <c r="F163" s="56" t="s">
        <v>59</v>
      </c>
    </row>
    <row r="164" spans="1:8" ht="12.75" x14ac:dyDescent="0.2">
      <c r="A164" s="109" t="s">
        <v>23</v>
      </c>
      <c r="B164" s="48" t="s">
        <v>114</v>
      </c>
      <c r="C164" s="48">
        <v>9</v>
      </c>
      <c r="D164" s="95">
        <v>450</v>
      </c>
      <c r="E164" s="49"/>
      <c r="F164" s="56" t="s">
        <v>30</v>
      </c>
    </row>
    <row r="165" spans="1:8" ht="25.5" x14ac:dyDescent="0.2">
      <c r="A165" s="109"/>
      <c r="B165" s="48" t="s">
        <v>114</v>
      </c>
      <c r="C165" s="48">
        <v>9</v>
      </c>
      <c r="D165" s="95">
        <v>3626</v>
      </c>
      <c r="E165" s="49"/>
      <c r="F165" s="56" t="s">
        <v>31</v>
      </c>
    </row>
    <row r="166" spans="1:8" ht="25.5" x14ac:dyDescent="0.2">
      <c r="A166" s="109"/>
      <c r="B166" s="48" t="s">
        <v>114</v>
      </c>
      <c r="C166" s="48">
        <v>9</v>
      </c>
      <c r="D166" s="95">
        <v>803</v>
      </c>
      <c r="E166" s="49"/>
      <c r="F166" s="56" t="s">
        <v>35</v>
      </c>
    </row>
    <row r="167" spans="1:8" ht="25.5" x14ac:dyDescent="0.2">
      <c r="A167" s="109"/>
      <c r="B167" s="48" t="s">
        <v>114</v>
      </c>
      <c r="C167" s="48">
        <v>9</v>
      </c>
      <c r="D167" s="95">
        <v>298</v>
      </c>
      <c r="E167" s="49"/>
      <c r="F167" s="56" t="s">
        <v>35</v>
      </c>
    </row>
    <row r="168" spans="1:8" ht="25.5" x14ac:dyDescent="0.2">
      <c r="A168" s="109" t="s">
        <v>23</v>
      </c>
      <c r="B168" s="48" t="s">
        <v>114</v>
      </c>
      <c r="C168" s="48">
        <v>9</v>
      </c>
      <c r="D168" s="95">
        <v>541</v>
      </c>
      <c r="E168" s="49"/>
      <c r="F168" s="96" t="s">
        <v>35</v>
      </c>
    </row>
    <row r="169" spans="1:8" ht="12.75" x14ac:dyDescent="0.2">
      <c r="A169" s="52" t="s">
        <v>14</v>
      </c>
      <c r="B169" s="48" t="s">
        <v>114</v>
      </c>
      <c r="C169" s="48" t="s">
        <v>23</v>
      </c>
      <c r="D169" s="117">
        <f>SUM(D162:D168)</f>
        <v>10357</v>
      </c>
      <c r="E169" s="92" t="s">
        <v>23</v>
      </c>
      <c r="F169" s="122" t="s">
        <v>23</v>
      </c>
    </row>
    <row r="170" spans="1:8" ht="12.75" x14ac:dyDescent="0.2">
      <c r="A170" s="47" t="s">
        <v>23</v>
      </c>
      <c r="B170" s="48" t="s">
        <v>114</v>
      </c>
      <c r="C170" s="48" t="s">
        <v>23</v>
      </c>
      <c r="D170" s="48" t="s">
        <v>23</v>
      </c>
      <c r="E170" s="50">
        <f>SUM(D169)+D161</f>
        <v>71434</v>
      </c>
      <c r="F170" s="122" t="s">
        <v>23</v>
      </c>
    </row>
    <row r="171" spans="1:8" ht="12.75" x14ac:dyDescent="0.2">
      <c r="A171" s="63" t="s">
        <v>39</v>
      </c>
      <c r="B171" s="48" t="s">
        <v>114</v>
      </c>
      <c r="C171" s="48" t="s">
        <v>23</v>
      </c>
      <c r="D171" s="105">
        <v>140393</v>
      </c>
      <c r="E171" s="50" t="s">
        <v>23</v>
      </c>
      <c r="F171" s="122" t="s">
        <v>23</v>
      </c>
    </row>
    <row r="172" spans="1:8" ht="17.25" customHeight="1" x14ac:dyDescent="0.2">
      <c r="A172" s="123" t="s">
        <v>40</v>
      </c>
      <c r="B172" s="48" t="s">
        <v>114</v>
      </c>
      <c r="C172" s="48">
        <v>7</v>
      </c>
      <c r="D172" s="103">
        <v>9047</v>
      </c>
      <c r="E172" s="50" t="s">
        <v>23</v>
      </c>
      <c r="F172" s="51" t="s">
        <v>59</v>
      </c>
    </row>
    <row r="173" spans="1:8" ht="12.75" x14ac:dyDescent="0.2">
      <c r="A173" s="123" t="s">
        <v>23</v>
      </c>
      <c r="B173" s="48" t="s">
        <v>114</v>
      </c>
      <c r="C173" s="48">
        <v>7</v>
      </c>
      <c r="D173" s="103">
        <v>1499</v>
      </c>
      <c r="E173" s="50" t="s">
        <v>23</v>
      </c>
      <c r="F173" s="51" t="s">
        <v>30</v>
      </c>
    </row>
    <row r="174" spans="1:8" ht="12.75" x14ac:dyDescent="0.2">
      <c r="A174" s="123" t="s">
        <v>23</v>
      </c>
      <c r="B174" s="48" t="s">
        <v>114</v>
      </c>
      <c r="C174" s="48">
        <v>7</v>
      </c>
      <c r="D174" s="103">
        <v>5905</v>
      </c>
      <c r="E174" s="50"/>
      <c r="F174" s="51" t="s">
        <v>31</v>
      </c>
    </row>
    <row r="175" spans="1:8" ht="25.5" x14ac:dyDescent="0.2">
      <c r="A175" s="123" t="s">
        <v>23</v>
      </c>
      <c r="B175" s="48" t="s">
        <v>114</v>
      </c>
      <c r="C175" s="48">
        <v>7</v>
      </c>
      <c r="D175" s="103">
        <v>5417</v>
      </c>
      <c r="E175" s="50"/>
      <c r="F175" s="54" t="s">
        <v>35</v>
      </c>
    </row>
    <row r="176" spans="1:8" ht="25.5" x14ac:dyDescent="0.2">
      <c r="A176" s="123"/>
      <c r="B176" s="48" t="s">
        <v>114</v>
      </c>
      <c r="C176" s="48">
        <v>7</v>
      </c>
      <c r="D176" s="103">
        <v>1748</v>
      </c>
      <c r="E176" s="50"/>
      <c r="F176" s="54" t="s">
        <v>59</v>
      </c>
    </row>
    <row r="177" spans="1:6" ht="12.75" x14ac:dyDescent="0.2">
      <c r="A177" s="123"/>
      <c r="B177" s="48" t="s">
        <v>114</v>
      </c>
      <c r="C177" s="48">
        <v>7</v>
      </c>
      <c r="D177" s="103"/>
      <c r="E177" s="50"/>
      <c r="F177" s="54"/>
    </row>
    <row r="178" spans="1:6" ht="12.75" x14ac:dyDescent="0.2">
      <c r="A178" s="123"/>
      <c r="B178" s="48" t="s">
        <v>114</v>
      </c>
      <c r="C178" s="48">
        <v>7</v>
      </c>
      <c r="D178" s="103"/>
      <c r="E178" s="50"/>
      <c r="F178" s="54"/>
    </row>
    <row r="179" spans="1:6" ht="12.75" x14ac:dyDescent="0.2">
      <c r="A179" s="99"/>
      <c r="B179" s="48" t="s">
        <v>114</v>
      </c>
      <c r="C179" s="48">
        <v>7</v>
      </c>
      <c r="D179" s="103"/>
      <c r="E179" s="50"/>
      <c r="F179" s="54"/>
    </row>
    <row r="180" spans="1:6" ht="12.75" x14ac:dyDescent="0.2">
      <c r="A180" s="99"/>
      <c r="B180" s="48" t="s">
        <v>114</v>
      </c>
      <c r="C180" s="48"/>
      <c r="D180" s="103"/>
      <c r="E180" s="50"/>
      <c r="F180" s="54"/>
    </row>
    <row r="181" spans="1:6" ht="12.75" x14ac:dyDescent="0.2">
      <c r="A181" s="99"/>
      <c r="B181" s="48" t="s">
        <v>114</v>
      </c>
      <c r="C181" s="48"/>
      <c r="D181" s="103"/>
      <c r="E181" s="50"/>
      <c r="F181" s="54"/>
    </row>
    <row r="182" spans="1:6" ht="12.75" x14ac:dyDescent="0.2">
      <c r="A182" s="52" t="s">
        <v>41</v>
      </c>
      <c r="B182" s="48" t="s">
        <v>114</v>
      </c>
      <c r="C182" s="48" t="s">
        <v>23</v>
      </c>
      <c r="D182" s="105">
        <f>SUM(D172:D181)</f>
        <v>23616</v>
      </c>
      <c r="E182" s="50"/>
      <c r="F182" s="64" t="s">
        <v>23</v>
      </c>
    </row>
    <row r="183" spans="1:6" ht="12.75" x14ac:dyDescent="0.2">
      <c r="A183" s="47" t="s">
        <v>23</v>
      </c>
      <c r="B183" s="48" t="s">
        <v>114</v>
      </c>
      <c r="C183" s="48" t="s">
        <v>23</v>
      </c>
      <c r="D183" s="48" t="s">
        <v>23</v>
      </c>
      <c r="E183" s="50">
        <f>D171+D182</f>
        <v>164009</v>
      </c>
      <c r="F183" s="64" t="s">
        <v>23</v>
      </c>
    </row>
    <row r="184" spans="1:6" ht="12.75" x14ac:dyDescent="0.2">
      <c r="A184" s="166" t="s">
        <v>49</v>
      </c>
      <c r="B184" s="48" t="s">
        <v>114</v>
      </c>
      <c r="C184" s="48" t="s">
        <v>23</v>
      </c>
      <c r="D184" s="147">
        <v>204234.94999999998</v>
      </c>
      <c r="E184" s="50" t="s">
        <v>23</v>
      </c>
      <c r="F184" s="64" t="s">
        <v>23</v>
      </c>
    </row>
    <row r="185" spans="1:6" ht="12.75" x14ac:dyDescent="0.2">
      <c r="A185" s="166"/>
      <c r="B185" s="48" t="s">
        <v>114</v>
      </c>
      <c r="C185" s="48">
        <v>11</v>
      </c>
      <c r="D185" s="48">
        <v>23</v>
      </c>
      <c r="E185" s="148"/>
      <c r="F185" s="151"/>
    </row>
    <row r="186" spans="1:6" ht="12.75" x14ac:dyDescent="0.2">
      <c r="A186" s="166"/>
      <c r="B186" s="48" t="s">
        <v>114</v>
      </c>
      <c r="C186" s="48">
        <v>11</v>
      </c>
      <c r="D186" s="48">
        <v>23</v>
      </c>
      <c r="E186" s="148"/>
      <c r="F186" s="151"/>
    </row>
    <row r="187" spans="1:6" ht="12.75" x14ac:dyDescent="0.2">
      <c r="A187" s="166"/>
      <c r="B187" s="48" t="s">
        <v>114</v>
      </c>
      <c r="C187" s="172"/>
      <c r="D187" s="172">
        <v>27206.61</v>
      </c>
      <c r="E187" s="148"/>
      <c r="F187" s="151"/>
    </row>
    <row r="188" spans="1:6" ht="12.75" x14ac:dyDescent="0.2">
      <c r="A188" s="166"/>
      <c r="B188" s="48" t="s">
        <v>114</v>
      </c>
      <c r="C188" s="172"/>
      <c r="D188" s="172"/>
      <c r="E188" s="148"/>
      <c r="F188" s="151"/>
    </row>
    <row r="189" spans="1:6" ht="12.75" x14ac:dyDescent="0.2">
      <c r="A189" s="166"/>
      <c r="B189" s="48" t="s">
        <v>114</v>
      </c>
      <c r="C189" s="48"/>
      <c r="D189" s="48"/>
      <c r="E189" s="148"/>
      <c r="F189" s="151"/>
    </row>
    <row r="190" spans="1:6" ht="12.75" x14ac:dyDescent="0.2">
      <c r="A190" s="166"/>
      <c r="B190" s="48" t="s">
        <v>114</v>
      </c>
      <c r="C190" s="48"/>
      <c r="D190" s="48"/>
      <c r="E190" s="148"/>
      <c r="F190" s="151"/>
    </row>
    <row r="191" spans="1:6" ht="12.75" x14ac:dyDescent="0.2">
      <c r="A191" s="166"/>
      <c r="B191" s="48" t="s">
        <v>114</v>
      </c>
      <c r="C191" s="48"/>
      <c r="D191" s="48"/>
      <c r="E191" s="148"/>
      <c r="F191" s="151"/>
    </row>
    <row r="192" spans="1:6" ht="12.75" x14ac:dyDescent="0.2">
      <c r="A192" s="166"/>
      <c r="B192" s="48" t="s">
        <v>114</v>
      </c>
      <c r="C192" s="48"/>
      <c r="D192" s="48"/>
      <c r="E192" s="148"/>
      <c r="F192" s="151"/>
    </row>
    <row r="193" spans="1:6" ht="12.75" x14ac:dyDescent="0.2">
      <c r="A193" s="166"/>
      <c r="B193" s="48" t="s">
        <v>114</v>
      </c>
      <c r="C193" s="48"/>
      <c r="D193" s="48"/>
      <c r="E193" s="148"/>
      <c r="F193" s="151"/>
    </row>
    <row r="194" spans="1:6" ht="12.75" x14ac:dyDescent="0.2">
      <c r="A194" s="166"/>
      <c r="B194" s="48" t="s">
        <v>114</v>
      </c>
      <c r="C194" s="48"/>
      <c r="D194" s="48"/>
      <c r="E194" s="148"/>
      <c r="F194" s="151"/>
    </row>
    <row r="195" spans="1:6" ht="12.75" x14ac:dyDescent="0.2">
      <c r="A195" s="166"/>
      <c r="B195" s="48" t="s">
        <v>114</v>
      </c>
      <c r="C195" s="48"/>
      <c r="D195" s="48"/>
      <c r="E195" s="148"/>
      <c r="F195" s="151"/>
    </row>
    <row r="196" spans="1:6" ht="12.75" x14ac:dyDescent="0.2">
      <c r="A196" s="166"/>
      <c r="B196" s="48" t="s">
        <v>114</v>
      </c>
      <c r="C196" s="48"/>
      <c r="D196" s="48"/>
      <c r="E196" s="148"/>
      <c r="F196" s="151"/>
    </row>
    <row r="197" spans="1:6" ht="12.75" x14ac:dyDescent="0.2">
      <c r="A197" s="166"/>
      <c r="B197" s="48" t="s">
        <v>114</v>
      </c>
      <c r="C197" s="48"/>
      <c r="D197" s="48"/>
      <c r="E197" s="148"/>
      <c r="F197" s="151"/>
    </row>
    <row r="198" spans="1:6" ht="12.75" x14ac:dyDescent="0.2">
      <c r="A198" s="166"/>
      <c r="B198" s="48" t="s">
        <v>114</v>
      </c>
      <c r="C198" s="48"/>
      <c r="D198" s="48"/>
      <c r="E198" s="148"/>
      <c r="F198" s="151"/>
    </row>
    <row r="199" spans="1:6" ht="12.75" x14ac:dyDescent="0.2">
      <c r="A199" s="166"/>
      <c r="B199" s="48" t="s">
        <v>114</v>
      </c>
      <c r="C199" s="48"/>
      <c r="D199" s="48"/>
      <c r="E199" s="148"/>
      <c r="F199" s="151"/>
    </row>
    <row r="200" spans="1:6" ht="12.75" x14ac:dyDescent="0.2">
      <c r="A200" s="166"/>
      <c r="B200" s="48" t="s">
        <v>114</v>
      </c>
      <c r="C200" s="48"/>
      <c r="D200" s="48"/>
      <c r="E200" s="148"/>
      <c r="F200" s="151"/>
    </row>
    <row r="201" spans="1:6" ht="12.75" x14ac:dyDescent="0.2">
      <c r="A201" s="167" t="s">
        <v>23</v>
      </c>
      <c r="B201" s="48" t="s">
        <v>114</v>
      </c>
      <c r="C201" s="48"/>
      <c r="D201" s="48"/>
      <c r="E201" s="148" t="s">
        <v>23</v>
      </c>
      <c r="F201" s="151"/>
    </row>
    <row r="202" spans="1:6" ht="12.75" x14ac:dyDescent="0.2">
      <c r="A202" s="168" t="s">
        <v>50</v>
      </c>
      <c r="B202" s="48" t="s">
        <v>114</v>
      </c>
      <c r="C202" s="48"/>
      <c r="D202" s="147">
        <f>SUM(D185:D201)</f>
        <v>27252.61</v>
      </c>
      <c r="E202" s="148">
        <f>D184+D202</f>
        <v>231487.56</v>
      </c>
      <c r="F202" s="151" t="s">
        <v>23</v>
      </c>
    </row>
    <row r="203" spans="1:6" ht="12.75" x14ac:dyDescent="0.2">
      <c r="A203" s="47" t="s">
        <v>23</v>
      </c>
      <c r="B203" s="48" t="s">
        <v>114</v>
      </c>
      <c r="C203" s="48" t="s">
        <v>23</v>
      </c>
      <c r="D203" s="48" t="s">
        <v>23</v>
      </c>
      <c r="E203" s="148"/>
      <c r="F203" s="151" t="s">
        <v>23</v>
      </c>
    </row>
    <row r="204" spans="1:6" ht="12.75" x14ac:dyDescent="0.2">
      <c r="A204" s="63" t="s">
        <v>47</v>
      </c>
      <c r="B204" s="48" t="s">
        <v>114</v>
      </c>
      <c r="C204" s="48" t="s">
        <v>23</v>
      </c>
      <c r="D204" s="49">
        <v>254981</v>
      </c>
      <c r="E204" s="50" t="s">
        <v>23</v>
      </c>
      <c r="F204" s="64" t="s">
        <v>23</v>
      </c>
    </row>
    <row r="205" spans="1:6" ht="12.75" x14ac:dyDescent="0.2">
      <c r="A205" s="47" t="s">
        <v>23</v>
      </c>
      <c r="B205" s="48" t="s">
        <v>114</v>
      </c>
      <c r="C205" s="48"/>
      <c r="D205" s="53"/>
      <c r="E205" s="50" t="s">
        <v>23</v>
      </c>
      <c r="F205" s="54"/>
    </row>
    <row r="206" spans="1:6" ht="12.75" x14ac:dyDescent="0.2">
      <c r="A206" s="47"/>
      <c r="B206" s="48" t="s">
        <v>114</v>
      </c>
      <c r="C206" s="48"/>
      <c r="D206" s="53"/>
      <c r="E206" s="50"/>
      <c r="F206" s="54"/>
    </row>
    <row r="207" spans="1:6" ht="12.75" x14ac:dyDescent="0.2">
      <c r="A207" s="52" t="s">
        <v>48</v>
      </c>
      <c r="B207" s="48" t="s">
        <v>114</v>
      </c>
      <c r="C207" s="48"/>
      <c r="D207" s="49">
        <f>SUM(D205:D206)</f>
        <v>0</v>
      </c>
      <c r="E207" s="50" t="s">
        <v>23</v>
      </c>
      <c r="F207" s="106" t="s">
        <v>23</v>
      </c>
    </row>
    <row r="208" spans="1:6" ht="12.75" x14ac:dyDescent="0.2">
      <c r="A208" s="47" t="s">
        <v>23</v>
      </c>
      <c r="B208" s="48" t="s">
        <v>114</v>
      </c>
      <c r="C208" s="48" t="s">
        <v>23</v>
      </c>
      <c r="D208" s="53" t="s">
        <v>23</v>
      </c>
      <c r="E208" s="50">
        <f>D204+D207</f>
        <v>254981</v>
      </c>
      <c r="F208" s="106" t="s">
        <v>23</v>
      </c>
    </row>
    <row r="209" spans="1:6" ht="12.75" x14ac:dyDescent="0.2">
      <c r="A209" s="107" t="s">
        <v>32</v>
      </c>
      <c r="B209" s="48" t="s">
        <v>114</v>
      </c>
      <c r="C209" s="48" t="s">
        <v>23</v>
      </c>
      <c r="D209" s="124">
        <v>254981</v>
      </c>
      <c r="E209" s="49" t="s">
        <v>23</v>
      </c>
      <c r="F209" s="98" t="s">
        <v>23</v>
      </c>
    </row>
    <row r="210" spans="1:6" ht="38.25" x14ac:dyDescent="0.2">
      <c r="A210" s="102" t="s">
        <v>34</v>
      </c>
      <c r="B210" s="48" t="s">
        <v>114</v>
      </c>
      <c r="C210" s="48">
        <v>9</v>
      </c>
      <c r="D210" s="125">
        <v>43171</v>
      </c>
      <c r="E210" s="49" t="s">
        <v>23</v>
      </c>
      <c r="F210" s="126" t="s">
        <v>42</v>
      </c>
    </row>
    <row r="211" spans="1:6" ht="12.75" x14ac:dyDescent="0.2">
      <c r="A211" s="102"/>
      <c r="B211" s="48" t="s">
        <v>114</v>
      </c>
      <c r="C211" s="48"/>
      <c r="D211" s="125"/>
      <c r="E211" s="49"/>
      <c r="F211" s="126"/>
    </row>
    <row r="212" spans="1:6" ht="12.75" x14ac:dyDescent="0.2">
      <c r="A212" s="102"/>
      <c r="B212" s="48" t="s">
        <v>114</v>
      </c>
      <c r="C212" s="48"/>
      <c r="D212" s="125"/>
      <c r="E212" s="49"/>
      <c r="F212" s="126"/>
    </row>
    <row r="213" spans="1:6" ht="12.75" x14ac:dyDescent="0.2">
      <c r="A213" s="102"/>
      <c r="B213" s="48" t="s">
        <v>114</v>
      </c>
      <c r="C213" s="48"/>
      <c r="D213" s="125"/>
      <c r="E213" s="49"/>
      <c r="F213" s="126"/>
    </row>
    <row r="214" spans="1:6" ht="12.75" x14ac:dyDescent="0.2">
      <c r="A214" s="52" t="s">
        <v>33</v>
      </c>
      <c r="B214" s="48" t="s">
        <v>23</v>
      </c>
      <c r="C214" s="48" t="s">
        <v>23</v>
      </c>
      <c r="D214" s="97">
        <f>SUM(D210:D213)</f>
        <v>43171</v>
      </c>
      <c r="E214" s="49" t="s">
        <v>23</v>
      </c>
      <c r="F214" s="106"/>
    </row>
    <row r="215" spans="1:6" ht="12.75" x14ac:dyDescent="0.2">
      <c r="A215" s="47" t="s">
        <v>23</v>
      </c>
      <c r="B215" s="48" t="s">
        <v>23</v>
      </c>
      <c r="C215" s="48" t="s">
        <v>23</v>
      </c>
      <c r="D215" s="48" t="s">
        <v>23</v>
      </c>
      <c r="E215" s="49">
        <f>D209+D214</f>
        <v>298152</v>
      </c>
      <c r="F215" s="106" t="s">
        <v>23</v>
      </c>
    </row>
    <row r="216" spans="1:6" ht="12.75" x14ac:dyDescent="0.2">
      <c r="A216" s="141"/>
      <c r="B216" s="142"/>
      <c r="C216" s="142"/>
      <c r="D216" s="142"/>
      <c r="E216" s="143"/>
      <c r="F216" s="144"/>
    </row>
    <row r="217" spans="1:6" ht="12.75" x14ac:dyDescent="0.2">
      <c r="A217" s="141" t="s">
        <v>61</v>
      </c>
      <c r="B217" s="142"/>
      <c r="C217" s="142"/>
      <c r="D217" s="145">
        <v>29018.89</v>
      </c>
      <c r="E217" s="143"/>
      <c r="F217" s="144"/>
    </row>
    <row r="218" spans="1:6" ht="12.75" x14ac:dyDescent="0.2">
      <c r="A218" s="141"/>
      <c r="B218" s="142" t="s">
        <v>114</v>
      </c>
      <c r="C218" s="142">
        <v>15</v>
      </c>
      <c r="D218" s="142">
        <v>4895.32</v>
      </c>
      <c r="E218" s="143"/>
      <c r="F218" s="144" t="s">
        <v>66</v>
      </c>
    </row>
    <row r="219" spans="1:6" ht="12.75" x14ac:dyDescent="0.2">
      <c r="A219" s="141"/>
      <c r="B219" s="142"/>
      <c r="C219" s="142"/>
      <c r="D219" s="142"/>
      <c r="E219" s="143"/>
      <c r="F219" s="144"/>
    </row>
    <row r="220" spans="1:6" ht="12.75" x14ac:dyDescent="0.2">
      <c r="A220" s="141"/>
      <c r="B220" s="142"/>
      <c r="C220" s="142"/>
      <c r="D220" s="142"/>
      <c r="E220" s="143"/>
      <c r="F220" s="144"/>
    </row>
    <row r="221" spans="1:6" ht="12.75" x14ac:dyDescent="0.2">
      <c r="A221" s="146" t="s">
        <v>62</v>
      </c>
      <c r="B221" s="142"/>
      <c r="C221" s="142"/>
      <c r="D221" s="145">
        <f>SUM(D218:D220)</f>
        <v>4895.32</v>
      </c>
      <c r="E221" s="143"/>
      <c r="F221" s="144"/>
    </row>
    <row r="222" spans="1:6" ht="12.75" x14ac:dyDescent="0.2">
      <c r="A222" s="141"/>
      <c r="B222" s="142"/>
      <c r="C222" s="142"/>
      <c r="D222" s="142"/>
      <c r="E222" s="143">
        <f>SUM(D221+D222)</f>
        <v>4895.32</v>
      </c>
      <c r="F222" s="144"/>
    </row>
    <row r="223" spans="1:6" ht="12.75" x14ac:dyDescent="0.2">
      <c r="A223" s="141"/>
      <c r="B223" s="142"/>
      <c r="C223" s="142"/>
      <c r="D223" s="142"/>
      <c r="E223" s="143"/>
      <c r="F223" s="144"/>
    </row>
    <row r="224" spans="1:6" ht="12.75" x14ac:dyDescent="0.2">
      <c r="A224" s="141"/>
      <c r="B224" s="142"/>
      <c r="C224" s="142"/>
      <c r="D224" s="142"/>
      <c r="E224" s="143"/>
      <c r="F224" s="144"/>
    </row>
    <row r="225" spans="1:6" ht="13.5" thickBot="1" x14ac:dyDescent="0.25">
      <c r="A225" s="33" t="s">
        <v>23</v>
      </c>
      <c r="B225" s="21" t="s">
        <v>23</v>
      </c>
      <c r="C225" s="21" t="s">
        <v>23</v>
      </c>
      <c r="D225" s="21" t="s">
        <v>23</v>
      </c>
      <c r="E225" s="34">
        <f>SUM(E67+E114+E160+E170+E183+E215+E222+E202+E208)</f>
        <v>14169721.880000001</v>
      </c>
      <c r="F225" s="22" t="s">
        <v>23</v>
      </c>
    </row>
    <row r="226" spans="1:6" ht="12.75" x14ac:dyDescent="0.2">
      <c r="A226" s="23"/>
      <c r="B226" s="24"/>
      <c r="C226" s="24"/>
      <c r="D226" s="24"/>
      <c r="E226" s="25"/>
      <c r="F226" s="26"/>
    </row>
    <row r="227" spans="1:6" ht="12.75" x14ac:dyDescent="0.2">
      <c r="F227" s="18"/>
    </row>
    <row r="228" spans="1:6" ht="12.75" x14ac:dyDescent="0.2">
      <c r="F228" s="18"/>
    </row>
    <row r="229" spans="1:6" x14ac:dyDescent="0.25">
      <c r="F229" s="18"/>
    </row>
    <row r="230" spans="1:6" x14ac:dyDescent="0.25">
      <c r="F230" s="18"/>
    </row>
  </sheetData>
  <sheetProtection password="CC71" sheet="1" objects="1" scenarios="1"/>
  <phoneticPr fontId="30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showWhiteSpace="0" topLeftCell="A25" zoomScaleNormal="100" workbookViewId="0">
      <selection activeCell="I17" sqref="I17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7.109375" style="10" customWidth="1"/>
    <col min="5" max="5" width="42.33203125" style="10" customWidth="1"/>
    <col min="6" max="6" width="14.33203125" style="10" bestFit="1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74" t="s">
        <v>111</v>
      </c>
      <c r="B5" s="174"/>
      <c r="C5" s="174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5" t="s">
        <v>0</v>
      </c>
      <c r="B7" s="66" t="s">
        <v>1</v>
      </c>
      <c r="C7" s="11" t="s">
        <v>2</v>
      </c>
      <c r="D7" s="66" t="s">
        <v>15</v>
      </c>
      <c r="E7" s="66" t="s">
        <v>29</v>
      </c>
      <c r="F7" s="3" t="s">
        <v>16</v>
      </c>
    </row>
    <row r="8" spans="1:6" ht="14.25" x14ac:dyDescent="0.2">
      <c r="A8" s="85">
        <v>1</v>
      </c>
      <c r="B8" s="86">
        <v>45481</v>
      </c>
      <c r="C8" s="80">
        <v>1753</v>
      </c>
      <c r="D8" s="87" t="s">
        <v>117</v>
      </c>
      <c r="E8" s="81" t="s">
        <v>118</v>
      </c>
      <c r="F8" s="159">
        <v>311.64</v>
      </c>
    </row>
    <row r="9" spans="1:6" ht="14.25" x14ac:dyDescent="0.2">
      <c r="A9" s="85">
        <v>2</v>
      </c>
      <c r="B9" s="86">
        <v>45474</v>
      </c>
      <c r="C9" s="80">
        <v>1572</v>
      </c>
      <c r="D9" s="87" t="s">
        <v>94</v>
      </c>
      <c r="E9" s="81" t="s">
        <v>95</v>
      </c>
      <c r="F9" s="159">
        <v>114</v>
      </c>
    </row>
    <row r="10" spans="1:6" ht="14.25" x14ac:dyDescent="0.2">
      <c r="A10" s="85">
        <v>3</v>
      </c>
      <c r="B10" s="86">
        <v>45478</v>
      </c>
      <c r="C10" s="80">
        <v>1597</v>
      </c>
      <c r="D10" s="87" t="s">
        <v>94</v>
      </c>
      <c r="E10" s="87" t="s">
        <v>119</v>
      </c>
      <c r="F10" s="160">
        <v>4191.32</v>
      </c>
    </row>
    <row r="11" spans="1:6" ht="14.25" x14ac:dyDescent="0.2">
      <c r="A11" s="85">
        <v>4</v>
      </c>
      <c r="B11" s="86">
        <v>45484</v>
      </c>
      <c r="C11" s="80">
        <v>1774</v>
      </c>
      <c r="D11" s="87" t="s">
        <v>94</v>
      </c>
      <c r="E11" s="87" t="s">
        <v>119</v>
      </c>
      <c r="F11" s="159">
        <v>2635.98</v>
      </c>
    </row>
    <row r="12" spans="1:6" s="13" customFormat="1" ht="14.25" x14ac:dyDescent="0.2">
      <c r="A12" s="85">
        <v>5</v>
      </c>
      <c r="B12" s="86">
        <v>45484</v>
      </c>
      <c r="C12" s="89">
        <v>1775</v>
      </c>
      <c r="D12" s="87" t="s">
        <v>120</v>
      </c>
      <c r="E12" s="87" t="s">
        <v>119</v>
      </c>
      <c r="F12" s="159">
        <v>2056</v>
      </c>
    </row>
    <row r="13" spans="1:6" ht="14.25" x14ac:dyDescent="0.2">
      <c r="A13" s="85">
        <v>6</v>
      </c>
      <c r="B13" s="86">
        <v>45484</v>
      </c>
      <c r="C13" s="89">
        <v>1772</v>
      </c>
      <c r="D13" s="87" t="s">
        <v>94</v>
      </c>
      <c r="E13" s="81" t="s">
        <v>95</v>
      </c>
      <c r="F13" s="160">
        <v>290</v>
      </c>
    </row>
    <row r="14" spans="1:6" ht="14.25" x14ac:dyDescent="0.2">
      <c r="A14" s="85">
        <v>7</v>
      </c>
      <c r="B14" s="86">
        <v>45489</v>
      </c>
      <c r="C14" s="89">
        <v>1783</v>
      </c>
      <c r="D14" s="87" t="s">
        <v>94</v>
      </c>
      <c r="E14" s="88" t="s">
        <v>119</v>
      </c>
      <c r="F14" s="160">
        <v>2435.5</v>
      </c>
    </row>
    <row r="15" spans="1:6" ht="14.25" x14ac:dyDescent="0.2">
      <c r="A15" s="85">
        <v>8</v>
      </c>
      <c r="B15" s="86">
        <v>45478</v>
      </c>
      <c r="C15" s="89">
        <v>1587</v>
      </c>
      <c r="D15" s="87" t="s">
        <v>121</v>
      </c>
      <c r="E15" s="88" t="s">
        <v>122</v>
      </c>
      <c r="F15" s="160">
        <v>19350</v>
      </c>
    </row>
    <row r="16" spans="1:6" ht="14.25" x14ac:dyDescent="0.2">
      <c r="A16" s="85">
        <v>9</v>
      </c>
      <c r="B16" s="86">
        <v>45478</v>
      </c>
      <c r="C16" s="89">
        <v>1588</v>
      </c>
      <c r="D16" s="87" t="s">
        <v>77</v>
      </c>
      <c r="E16" s="88" t="s">
        <v>123</v>
      </c>
      <c r="F16" s="160">
        <v>8806</v>
      </c>
    </row>
    <row r="17" spans="1:6" ht="14.25" x14ac:dyDescent="0.2">
      <c r="A17" s="85">
        <v>10</v>
      </c>
      <c r="B17" s="86">
        <v>45474</v>
      </c>
      <c r="C17" s="89">
        <v>1568</v>
      </c>
      <c r="D17" s="87" t="s">
        <v>124</v>
      </c>
      <c r="E17" s="88" t="s">
        <v>125</v>
      </c>
      <c r="F17" s="169">
        <v>483.4</v>
      </c>
    </row>
    <row r="18" spans="1:6" ht="14.25" x14ac:dyDescent="0.2">
      <c r="A18" s="85">
        <v>11</v>
      </c>
      <c r="B18" s="86">
        <v>45474</v>
      </c>
      <c r="C18" s="171">
        <v>1567</v>
      </c>
      <c r="D18" s="87" t="s">
        <v>124</v>
      </c>
      <c r="E18" s="88" t="s">
        <v>125</v>
      </c>
      <c r="F18" s="173">
        <v>1761</v>
      </c>
    </row>
    <row r="19" spans="1:6" ht="14.25" x14ac:dyDescent="0.2">
      <c r="A19" s="85">
        <v>12</v>
      </c>
      <c r="B19" s="86">
        <v>45475</v>
      </c>
      <c r="C19" s="171">
        <v>168</v>
      </c>
      <c r="D19" s="87" t="s">
        <v>126</v>
      </c>
      <c r="E19" s="165" t="s">
        <v>96</v>
      </c>
      <c r="F19" s="173">
        <v>-2</v>
      </c>
    </row>
    <row r="20" spans="1:6" ht="14.25" x14ac:dyDescent="0.2">
      <c r="A20" s="85">
        <v>13</v>
      </c>
      <c r="B20" s="86">
        <v>45481</v>
      </c>
      <c r="C20" s="89">
        <v>1745</v>
      </c>
      <c r="D20" s="87" t="s">
        <v>127</v>
      </c>
      <c r="E20" s="88" t="s">
        <v>128</v>
      </c>
      <c r="F20" s="169">
        <v>988.85</v>
      </c>
    </row>
    <row r="21" spans="1:6" ht="14.25" x14ac:dyDescent="0.2">
      <c r="A21" s="85">
        <v>14</v>
      </c>
      <c r="B21" s="86">
        <v>45484</v>
      </c>
      <c r="C21" s="80">
        <v>1776</v>
      </c>
      <c r="D21" s="87" t="s">
        <v>87</v>
      </c>
      <c r="E21" s="88" t="s">
        <v>129</v>
      </c>
      <c r="F21" s="170">
        <v>182.55</v>
      </c>
    </row>
    <row r="22" spans="1:6" ht="14.25" x14ac:dyDescent="0.2">
      <c r="A22" s="85">
        <v>15</v>
      </c>
      <c r="B22" s="86">
        <v>45504</v>
      </c>
      <c r="C22" s="80">
        <v>36</v>
      </c>
      <c r="D22" s="87" t="s">
        <v>126</v>
      </c>
      <c r="E22" s="88" t="s">
        <v>66</v>
      </c>
      <c r="F22" s="170">
        <v>3900</v>
      </c>
    </row>
    <row r="23" spans="1:6" ht="14.25" x14ac:dyDescent="0.2">
      <c r="A23" s="85">
        <v>16</v>
      </c>
      <c r="B23" s="86">
        <v>45478</v>
      </c>
      <c r="C23" s="80">
        <v>1593</v>
      </c>
      <c r="D23" s="87" t="s">
        <v>130</v>
      </c>
      <c r="E23" s="88" t="s">
        <v>131</v>
      </c>
      <c r="F23" s="170">
        <v>5310.01</v>
      </c>
    </row>
    <row r="24" spans="1:6" ht="14.25" x14ac:dyDescent="0.2">
      <c r="A24" s="85">
        <v>17</v>
      </c>
      <c r="B24" s="86">
        <v>45481</v>
      </c>
      <c r="C24" s="80">
        <v>1748</v>
      </c>
      <c r="D24" s="87" t="s">
        <v>97</v>
      </c>
      <c r="E24" s="88" t="s">
        <v>132</v>
      </c>
      <c r="F24" s="170">
        <v>350.28</v>
      </c>
    </row>
    <row r="25" spans="1:6" ht="14.25" x14ac:dyDescent="0.2">
      <c r="A25" s="85">
        <v>18</v>
      </c>
      <c r="B25" s="86">
        <v>45481</v>
      </c>
      <c r="C25" s="80">
        <v>1746</v>
      </c>
      <c r="D25" s="87" t="s">
        <v>97</v>
      </c>
      <c r="E25" s="88" t="s">
        <v>133</v>
      </c>
      <c r="F25" s="170">
        <v>4387.1400000000003</v>
      </c>
    </row>
    <row r="26" spans="1:6" ht="14.25" x14ac:dyDescent="0.2">
      <c r="A26" s="85">
        <v>19</v>
      </c>
      <c r="B26" s="86">
        <v>45484</v>
      </c>
      <c r="C26" s="80">
        <v>1773</v>
      </c>
      <c r="D26" s="87" t="s">
        <v>98</v>
      </c>
      <c r="E26" s="88" t="s">
        <v>134</v>
      </c>
      <c r="F26" s="161">
        <v>1770</v>
      </c>
    </row>
    <row r="27" spans="1:6" ht="14.25" x14ac:dyDescent="0.2">
      <c r="A27" s="85">
        <v>20</v>
      </c>
      <c r="B27" s="86">
        <v>45475</v>
      </c>
      <c r="C27" s="80">
        <v>1577</v>
      </c>
      <c r="D27" s="87" t="s">
        <v>135</v>
      </c>
      <c r="E27" s="88" t="s">
        <v>136</v>
      </c>
      <c r="F27" s="161">
        <v>34.75</v>
      </c>
    </row>
    <row r="28" spans="1:6" ht="14.25" x14ac:dyDescent="0.2">
      <c r="A28" s="85">
        <v>21</v>
      </c>
      <c r="B28" s="86">
        <v>45482</v>
      </c>
      <c r="C28" s="80">
        <v>1763</v>
      </c>
      <c r="D28" s="87" t="s">
        <v>99</v>
      </c>
      <c r="E28" s="88" t="s">
        <v>137</v>
      </c>
      <c r="F28" s="161">
        <v>744.78</v>
      </c>
    </row>
    <row r="29" spans="1:6" ht="14.25" x14ac:dyDescent="0.2">
      <c r="A29" s="85">
        <v>22</v>
      </c>
      <c r="B29" s="86">
        <v>45485</v>
      </c>
      <c r="C29" s="80">
        <v>32</v>
      </c>
      <c r="D29" s="165" t="s">
        <v>126</v>
      </c>
      <c r="E29" s="88" t="s">
        <v>66</v>
      </c>
      <c r="F29" s="161">
        <v>300</v>
      </c>
    </row>
    <row r="30" spans="1:6" ht="14.25" x14ac:dyDescent="0.2">
      <c r="A30" s="85">
        <v>23</v>
      </c>
      <c r="B30" s="86">
        <v>45474</v>
      </c>
      <c r="C30" s="152">
        <v>1571</v>
      </c>
      <c r="D30" s="164" t="s">
        <v>102</v>
      </c>
      <c r="E30" s="88" t="s">
        <v>138</v>
      </c>
      <c r="F30" s="161">
        <v>3612.84</v>
      </c>
    </row>
    <row r="31" spans="1:6" ht="14.25" x14ac:dyDescent="0.2">
      <c r="A31" s="85">
        <v>24</v>
      </c>
      <c r="B31" s="86">
        <v>45484</v>
      </c>
      <c r="C31" s="80">
        <v>1780</v>
      </c>
      <c r="D31" s="87" t="s">
        <v>139</v>
      </c>
      <c r="E31" s="88" t="s">
        <v>140</v>
      </c>
      <c r="F31" s="161">
        <v>3391.5</v>
      </c>
    </row>
    <row r="32" spans="1:6" ht="14.25" x14ac:dyDescent="0.2">
      <c r="A32" s="85">
        <v>25</v>
      </c>
      <c r="B32" s="86">
        <v>45497</v>
      </c>
      <c r="C32" s="68">
        <v>1836</v>
      </c>
      <c r="D32" s="87" t="s">
        <v>87</v>
      </c>
      <c r="E32" s="88" t="s">
        <v>141</v>
      </c>
      <c r="F32" s="159">
        <v>771.12</v>
      </c>
    </row>
    <row r="33" spans="1:6" ht="14.25" x14ac:dyDescent="0.2">
      <c r="A33" s="85">
        <v>26</v>
      </c>
      <c r="B33" s="86">
        <v>45497</v>
      </c>
      <c r="C33" s="68">
        <v>1837</v>
      </c>
      <c r="D33" s="87" t="s">
        <v>87</v>
      </c>
      <c r="E33" s="88" t="s">
        <v>142</v>
      </c>
      <c r="F33" s="159">
        <v>141.37</v>
      </c>
    </row>
    <row r="34" spans="1:6" ht="14.25" x14ac:dyDescent="0.2">
      <c r="A34" s="85"/>
      <c r="B34" s="86"/>
      <c r="C34" s="68"/>
      <c r="D34" s="87"/>
      <c r="E34" s="88"/>
      <c r="F34" s="159">
        <v>1547</v>
      </c>
    </row>
    <row r="35" spans="1:6" ht="14.25" x14ac:dyDescent="0.2">
      <c r="A35" s="85">
        <v>27</v>
      </c>
      <c r="B35" s="86">
        <v>45478</v>
      </c>
      <c r="C35" s="68">
        <v>1598</v>
      </c>
      <c r="D35" s="87" t="s">
        <v>89</v>
      </c>
      <c r="E35" s="88" t="s">
        <v>143</v>
      </c>
      <c r="F35" s="159">
        <v>3916.18</v>
      </c>
    </row>
    <row r="36" spans="1:6" ht="14.25" x14ac:dyDescent="0.2">
      <c r="A36" s="85">
        <v>28</v>
      </c>
      <c r="B36" s="86">
        <v>45484</v>
      </c>
      <c r="C36" s="68">
        <v>1779</v>
      </c>
      <c r="D36" s="87" t="s">
        <v>144</v>
      </c>
      <c r="E36" s="83" t="s">
        <v>145</v>
      </c>
      <c r="F36" s="159">
        <v>1394.95</v>
      </c>
    </row>
    <row r="37" spans="1:6" ht="14.25" x14ac:dyDescent="0.2">
      <c r="A37" s="85">
        <v>29</v>
      </c>
      <c r="B37" s="86">
        <v>45478</v>
      </c>
      <c r="C37" s="68">
        <v>1592</v>
      </c>
      <c r="D37" s="87" t="s">
        <v>146</v>
      </c>
      <c r="E37" s="83" t="s">
        <v>147</v>
      </c>
      <c r="F37" s="159">
        <v>2194.6799999999998</v>
      </c>
    </row>
    <row r="38" spans="1:6" ht="14.25" x14ac:dyDescent="0.2">
      <c r="A38" s="85">
        <v>30</v>
      </c>
      <c r="B38" s="86">
        <v>45484</v>
      </c>
      <c r="C38" s="68">
        <v>1777</v>
      </c>
      <c r="D38" s="87" t="s">
        <v>103</v>
      </c>
      <c r="E38" s="83" t="s">
        <v>91</v>
      </c>
      <c r="F38" s="159">
        <v>1078.82</v>
      </c>
    </row>
    <row r="39" spans="1:6" ht="14.25" x14ac:dyDescent="0.2">
      <c r="A39" s="85">
        <v>31</v>
      </c>
      <c r="B39" s="86">
        <v>45491</v>
      </c>
      <c r="C39" s="68">
        <v>1812</v>
      </c>
      <c r="D39" s="87" t="s">
        <v>146</v>
      </c>
      <c r="E39" s="83" t="s">
        <v>148</v>
      </c>
      <c r="F39" s="170">
        <v>1906.33</v>
      </c>
    </row>
    <row r="40" spans="1:6" ht="14.25" x14ac:dyDescent="0.2">
      <c r="A40" s="85">
        <v>32</v>
      </c>
      <c r="B40" s="86">
        <v>45475</v>
      </c>
      <c r="C40" s="68">
        <v>1576</v>
      </c>
      <c r="D40" s="87" t="s">
        <v>135</v>
      </c>
      <c r="E40" s="83" t="s">
        <v>149</v>
      </c>
      <c r="F40" s="170">
        <v>12500</v>
      </c>
    </row>
    <row r="41" spans="1:6" ht="14.25" x14ac:dyDescent="0.2">
      <c r="A41" s="85">
        <v>33</v>
      </c>
      <c r="B41" s="86">
        <v>45475</v>
      </c>
      <c r="C41" s="68">
        <v>1574</v>
      </c>
      <c r="D41" s="87" t="s">
        <v>150</v>
      </c>
      <c r="E41" s="83" t="s">
        <v>151</v>
      </c>
      <c r="F41" s="170">
        <v>50000</v>
      </c>
    </row>
    <row r="42" spans="1:6" ht="14.25" x14ac:dyDescent="0.2">
      <c r="A42" s="85">
        <v>34</v>
      </c>
      <c r="B42" s="86">
        <v>45475</v>
      </c>
      <c r="C42" s="68">
        <v>1573</v>
      </c>
      <c r="D42" s="87" t="s">
        <v>152</v>
      </c>
      <c r="E42" s="83" t="s">
        <v>153</v>
      </c>
      <c r="F42" s="170">
        <v>565.79</v>
      </c>
    </row>
    <row r="43" spans="1:6" ht="14.25" x14ac:dyDescent="0.2">
      <c r="A43" s="85">
        <v>35</v>
      </c>
      <c r="B43" s="86">
        <v>45481</v>
      </c>
      <c r="C43" s="68">
        <v>1750</v>
      </c>
      <c r="D43" s="87" t="s">
        <v>88</v>
      </c>
      <c r="E43" s="83" t="s">
        <v>154</v>
      </c>
      <c r="F43" s="170">
        <v>2042.14</v>
      </c>
    </row>
    <row r="44" spans="1:6" ht="14.25" x14ac:dyDescent="0.2">
      <c r="A44" s="85">
        <v>36</v>
      </c>
      <c r="B44" s="86">
        <v>45481</v>
      </c>
      <c r="C44" s="68">
        <v>1751</v>
      </c>
      <c r="D44" s="87" t="s">
        <v>88</v>
      </c>
      <c r="E44" s="83" t="s">
        <v>104</v>
      </c>
      <c r="F44" s="170">
        <v>101.14</v>
      </c>
    </row>
    <row r="45" spans="1:6" s="13" customFormat="1" ht="14.25" x14ac:dyDescent="0.2">
      <c r="A45" s="85">
        <v>37</v>
      </c>
      <c r="B45" s="86">
        <v>45481</v>
      </c>
      <c r="C45" s="68">
        <v>1752</v>
      </c>
      <c r="D45" s="87" t="s">
        <v>88</v>
      </c>
      <c r="E45" s="83" t="s">
        <v>155</v>
      </c>
      <c r="F45" s="170">
        <v>2323.42</v>
      </c>
    </row>
    <row r="46" spans="1:6" s="13" customFormat="1" ht="14.25" x14ac:dyDescent="0.2">
      <c r="A46" s="85">
        <v>38</v>
      </c>
      <c r="B46" s="86">
        <v>45483</v>
      </c>
      <c r="C46" s="68">
        <v>1766</v>
      </c>
      <c r="D46" s="87" t="s">
        <v>88</v>
      </c>
      <c r="E46" s="83" t="s">
        <v>156</v>
      </c>
      <c r="F46" s="170">
        <v>1617.61</v>
      </c>
    </row>
    <row r="47" spans="1:6" s="13" customFormat="1" ht="14.25" x14ac:dyDescent="0.2">
      <c r="A47" s="85">
        <v>39</v>
      </c>
      <c r="B47" s="86">
        <v>45484</v>
      </c>
      <c r="C47" s="68">
        <v>1771</v>
      </c>
      <c r="D47" s="87" t="s">
        <v>105</v>
      </c>
      <c r="E47" s="83" t="s">
        <v>157</v>
      </c>
      <c r="F47" s="170">
        <v>862.75</v>
      </c>
    </row>
    <row r="48" spans="1:6" s="13" customFormat="1" ht="14.25" x14ac:dyDescent="0.2">
      <c r="A48" s="85">
        <v>40</v>
      </c>
      <c r="B48" s="86">
        <v>45475</v>
      </c>
      <c r="C48" s="68">
        <v>1578</v>
      </c>
      <c r="D48" s="87" t="s">
        <v>158</v>
      </c>
      <c r="E48" s="83" t="s">
        <v>159</v>
      </c>
      <c r="F48" s="170">
        <v>8056</v>
      </c>
    </row>
    <row r="49" spans="1:6" s="13" customFormat="1" ht="14.25" x14ac:dyDescent="0.2">
      <c r="A49" s="85">
        <v>41</v>
      </c>
      <c r="B49" s="86">
        <v>45478</v>
      </c>
      <c r="C49" s="68">
        <v>1586</v>
      </c>
      <c r="D49" s="87" t="s">
        <v>92</v>
      </c>
      <c r="E49" s="83" t="s">
        <v>160</v>
      </c>
      <c r="F49" s="170">
        <v>2338.35</v>
      </c>
    </row>
    <row r="50" spans="1:6" s="13" customFormat="1" ht="14.25" x14ac:dyDescent="0.2">
      <c r="A50" s="85">
        <v>42</v>
      </c>
      <c r="B50" s="86">
        <v>45478</v>
      </c>
      <c r="C50" s="84">
        <v>1585</v>
      </c>
      <c r="D50" s="87" t="s">
        <v>83</v>
      </c>
      <c r="E50" s="83" t="s">
        <v>161</v>
      </c>
      <c r="F50" s="170">
        <v>6723.5</v>
      </c>
    </row>
    <row r="51" spans="1:6" s="13" customFormat="1" ht="14.25" x14ac:dyDescent="0.2">
      <c r="A51" s="85">
        <v>43</v>
      </c>
      <c r="B51" s="86">
        <v>45481</v>
      </c>
      <c r="C51" s="84">
        <v>1744</v>
      </c>
      <c r="D51" s="87" t="s">
        <v>82</v>
      </c>
      <c r="E51" s="83" t="s">
        <v>81</v>
      </c>
      <c r="F51" s="170">
        <v>1963.46</v>
      </c>
    </row>
    <row r="52" spans="1:6" s="13" customFormat="1" ht="14.25" x14ac:dyDescent="0.2">
      <c r="A52" s="85">
        <v>44</v>
      </c>
      <c r="B52" s="86">
        <v>45482</v>
      </c>
      <c r="C52" s="84">
        <v>1765</v>
      </c>
      <c r="D52" s="87" t="s">
        <v>162</v>
      </c>
      <c r="E52" s="83" t="s">
        <v>163</v>
      </c>
      <c r="F52" s="170">
        <v>719.8</v>
      </c>
    </row>
    <row r="53" spans="1:6" s="13" customFormat="1" ht="14.25" x14ac:dyDescent="0.2">
      <c r="A53" s="85">
        <v>45</v>
      </c>
      <c r="B53" s="86">
        <v>45482</v>
      </c>
      <c r="C53" s="84">
        <v>1764</v>
      </c>
      <c r="D53" s="87" t="s">
        <v>82</v>
      </c>
      <c r="E53" s="83" t="s">
        <v>106</v>
      </c>
      <c r="F53" s="170">
        <v>17265.71</v>
      </c>
    </row>
    <row r="54" spans="1:6" s="13" customFormat="1" ht="14.25" x14ac:dyDescent="0.2">
      <c r="A54" s="85">
        <v>46</v>
      </c>
      <c r="B54" s="86">
        <v>45482</v>
      </c>
      <c r="C54" s="84">
        <v>1762</v>
      </c>
      <c r="D54" s="87" t="s">
        <v>82</v>
      </c>
      <c r="E54" s="83" t="s">
        <v>164</v>
      </c>
      <c r="F54" s="170">
        <v>7982.1</v>
      </c>
    </row>
    <row r="55" spans="1:6" s="13" customFormat="1" ht="14.25" x14ac:dyDescent="0.2">
      <c r="A55" s="85">
        <v>47</v>
      </c>
      <c r="B55" s="86">
        <v>45484</v>
      </c>
      <c r="C55" s="84">
        <v>1770</v>
      </c>
      <c r="D55" s="87" t="s">
        <v>84</v>
      </c>
      <c r="E55" s="83" t="s">
        <v>165</v>
      </c>
      <c r="F55" s="170">
        <v>11900</v>
      </c>
    </row>
    <row r="56" spans="1:6" s="13" customFormat="1" ht="14.25" x14ac:dyDescent="0.2">
      <c r="A56" s="85">
        <v>48</v>
      </c>
      <c r="B56" s="86">
        <v>45490</v>
      </c>
      <c r="C56" s="84">
        <v>1794</v>
      </c>
      <c r="D56" s="87" t="s">
        <v>85</v>
      </c>
      <c r="E56" s="83" t="s">
        <v>166</v>
      </c>
      <c r="F56" s="170">
        <v>8330</v>
      </c>
    </row>
    <row r="57" spans="1:6" s="13" customFormat="1" ht="14.25" x14ac:dyDescent="0.2">
      <c r="A57" s="85">
        <v>49</v>
      </c>
      <c r="B57" s="86">
        <v>45497</v>
      </c>
      <c r="C57" s="84">
        <v>1835</v>
      </c>
      <c r="D57" s="87" t="s">
        <v>86</v>
      </c>
      <c r="E57" s="83" t="s">
        <v>167</v>
      </c>
      <c r="F57" s="170">
        <v>785.4</v>
      </c>
    </row>
    <row r="58" spans="1:6" s="13" customFormat="1" ht="14.25" x14ac:dyDescent="0.2">
      <c r="A58" s="85">
        <v>50</v>
      </c>
      <c r="B58" s="86">
        <v>45499</v>
      </c>
      <c r="C58" s="84">
        <v>1840</v>
      </c>
      <c r="D58" s="87" t="s">
        <v>158</v>
      </c>
      <c r="E58" s="83" t="s">
        <v>168</v>
      </c>
      <c r="F58" s="170">
        <v>8056</v>
      </c>
    </row>
    <row r="59" spans="1:6" s="13" customFormat="1" ht="14.25" x14ac:dyDescent="0.2">
      <c r="A59" s="85">
        <v>51</v>
      </c>
      <c r="B59" s="86">
        <v>45474</v>
      </c>
      <c r="C59" s="84">
        <v>1569</v>
      </c>
      <c r="D59" s="87" t="s">
        <v>169</v>
      </c>
      <c r="E59" s="83" t="s">
        <v>170</v>
      </c>
      <c r="F59" s="170">
        <v>9639</v>
      </c>
    </row>
    <row r="60" spans="1:6" s="13" customFormat="1" ht="14.25" x14ac:dyDescent="0.2">
      <c r="A60" s="85">
        <v>52</v>
      </c>
      <c r="B60" s="86">
        <v>45475</v>
      </c>
      <c r="C60" s="84">
        <v>1575</v>
      </c>
      <c r="D60" s="87" t="s">
        <v>171</v>
      </c>
      <c r="E60" s="83" t="s">
        <v>172</v>
      </c>
      <c r="F60" s="170">
        <v>1646.96</v>
      </c>
    </row>
    <row r="61" spans="1:6" s="13" customFormat="1" ht="14.25" x14ac:dyDescent="0.2">
      <c r="A61" s="85">
        <v>53</v>
      </c>
      <c r="B61" s="86">
        <v>45478</v>
      </c>
      <c r="C61" s="84">
        <v>1594</v>
      </c>
      <c r="D61" s="87" t="s">
        <v>78</v>
      </c>
      <c r="E61" s="83" t="s">
        <v>173</v>
      </c>
      <c r="F61" s="170">
        <v>2018.68</v>
      </c>
    </row>
    <row r="62" spans="1:6" s="13" customFormat="1" ht="14.25" x14ac:dyDescent="0.2">
      <c r="A62" s="85">
        <v>54</v>
      </c>
      <c r="B62" s="86">
        <v>45478</v>
      </c>
      <c r="C62" s="84">
        <v>1591</v>
      </c>
      <c r="D62" s="87" t="s">
        <v>174</v>
      </c>
      <c r="E62" s="83" t="s">
        <v>175</v>
      </c>
      <c r="F62" s="170">
        <v>6500</v>
      </c>
    </row>
    <row r="63" spans="1:6" s="13" customFormat="1" ht="14.25" x14ac:dyDescent="0.2">
      <c r="A63" s="85">
        <v>55</v>
      </c>
      <c r="B63" s="86">
        <v>45478</v>
      </c>
      <c r="C63" s="84">
        <v>1596</v>
      </c>
      <c r="D63" s="87" t="s">
        <v>76</v>
      </c>
      <c r="E63" s="83" t="s">
        <v>176</v>
      </c>
      <c r="F63" s="159">
        <v>25704</v>
      </c>
    </row>
    <row r="64" spans="1:6" s="13" customFormat="1" ht="14.25" x14ac:dyDescent="0.2">
      <c r="A64" s="85">
        <v>56</v>
      </c>
      <c r="B64" s="86">
        <v>45478</v>
      </c>
      <c r="C64" s="84">
        <v>1584</v>
      </c>
      <c r="D64" s="87" t="s">
        <v>177</v>
      </c>
      <c r="E64" s="83" t="s">
        <v>178</v>
      </c>
      <c r="F64" s="159">
        <v>839.66</v>
      </c>
    </row>
    <row r="65" spans="1:6" s="13" customFormat="1" ht="14.25" x14ac:dyDescent="0.2">
      <c r="A65" s="85">
        <v>57</v>
      </c>
      <c r="B65" s="86">
        <v>45478</v>
      </c>
      <c r="C65" s="84">
        <v>1590</v>
      </c>
      <c r="D65" s="87" t="s">
        <v>179</v>
      </c>
      <c r="E65" s="83" t="s">
        <v>180</v>
      </c>
      <c r="F65" s="159">
        <v>5950</v>
      </c>
    </row>
    <row r="66" spans="1:6" s="13" customFormat="1" ht="14.25" x14ac:dyDescent="0.2">
      <c r="A66" s="85">
        <v>58</v>
      </c>
      <c r="B66" s="86">
        <v>45478</v>
      </c>
      <c r="C66" s="84">
        <v>1589</v>
      </c>
      <c r="D66" s="87" t="s">
        <v>77</v>
      </c>
      <c r="E66" s="83" t="s">
        <v>181</v>
      </c>
      <c r="F66" s="159">
        <v>1428</v>
      </c>
    </row>
    <row r="67" spans="1:6" s="13" customFormat="1" ht="14.25" x14ac:dyDescent="0.2">
      <c r="A67" s="85">
        <v>59</v>
      </c>
      <c r="B67" s="86">
        <v>45478</v>
      </c>
      <c r="C67" s="84">
        <v>1595</v>
      </c>
      <c r="D67" s="87" t="s">
        <v>75</v>
      </c>
      <c r="E67" s="83" t="s">
        <v>182</v>
      </c>
      <c r="F67" s="159">
        <v>1603</v>
      </c>
    </row>
    <row r="68" spans="1:6" s="13" customFormat="1" ht="14.25" x14ac:dyDescent="0.2">
      <c r="A68" s="85">
        <v>60</v>
      </c>
      <c r="B68" s="86">
        <v>45478</v>
      </c>
      <c r="C68" s="84">
        <v>31</v>
      </c>
      <c r="D68" s="87" t="s">
        <v>126</v>
      </c>
      <c r="E68" s="83" t="s">
        <v>66</v>
      </c>
      <c r="F68" s="159">
        <v>600</v>
      </c>
    </row>
    <row r="69" spans="1:6" ht="14.25" x14ac:dyDescent="0.2">
      <c r="A69" s="85">
        <v>61</v>
      </c>
      <c r="B69" s="86">
        <v>45481</v>
      </c>
      <c r="C69" s="157">
        <v>1749</v>
      </c>
      <c r="D69" s="87" t="s">
        <v>97</v>
      </c>
      <c r="E69" s="83" t="s">
        <v>183</v>
      </c>
      <c r="F69" s="159">
        <v>24113.56</v>
      </c>
    </row>
    <row r="70" spans="1:6" s="13" customFormat="1" ht="14.25" x14ac:dyDescent="0.2">
      <c r="A70" s="85">
        <v>62</v>
      </c>
      <c r="B70" s="86">
        <v>45482</v>
      </c>
      <c r="C70" s="84">
        <v>1761</v>
      </c>
      <c r="D70" s="87" t="s">
        <v>124</v>
      </c>
      <c r="E70" s="83" t="s">
        <v>184</v>
      </c>
      <c r="F70" s="159">
        <v>1877.4</v>
      </c>
    </row>
    <row r="71" spans="1:6" s="13" customFormat="1" ht="14.25" x14ac:dyDescent="0.2">
      <c r="A71" s="85">
        <v>63</v>
      </c>
      <c r="B71" s="86">
        <v>45482</v>
      </c>
      <c r="C71" s="84">
        <v>1760</v>
      </c>
      <c r="D71" s="87" t="s">
        <v>80</v>
      </c>
      <c r="E71" s="83" t="s">
        <v>185</v>
      </c>
      <c r="F71" s="159">
        <v>3824.66</v>
      </c>
    </row>
    <row r="72" spans="1:6" s="13" customFormat="1" ht="14.25" x14ac:dyDescent="0.2">
      <c r="A72" s="85">
        <v>64</v>
      </c>
      <c r="B72" s="86">
        <v>45483</v>
      </c>
      <c r="C72" s="84">
        <v>1767</v>
      </c>
      <c r="D72" s="87" t="s">
        <v>186</v>
      </c>
      <c r="E72" s="83" t="s">
        <v>187</v>
      </c>
      <c r="F72" s="159">
        <v>2808.4</v>
      </c>
    </row>
    <row r="73" spans="1:6" s="13" customFormat="1" ht="14.25" x14ac:dyDescent="0.2">
      <c r="A73" s="85">
        <v>65</v>
      </c>
      <c r="B73" s="86">
        <v>45484</v>
      </c>
      <c r="C73" s="84">
        <v>1778</v>
      </c>
      <c r="D73" s="87" t="s">
        <v>93</v>
      </c>
      <c r="E73" s="83" t="s">
        <v>188</v>
      </c>
      <c r="F73" s="159">
        <v>24990</v>
      </c>
    </row>
    <row r="74" spans="1:6" s="13" customFormat="1" ht="14.25" x14ac:dyDescent="0.2">
      <c r="A74" s="85">
        <v>66</v>
      </c>
      <c r="B74" s="86">
        <v>45488</v>
      </c>
      <c r="C74" s="84">
        <v>187</v>
      </c>
      <c r="D74" s="87" t="s">
        <v>126</v>
      </c>
      <c r="E74" s="83" t="s">
        <v>96</v>
      </c>
      <c r="F74" s="159">
        <v>-144.22</v>
      </c>
    </row>
    <row r="75" spans="1:6" s="13" customFormat="1" ht="14.25" x14ac:dyDescent="0.2">
      <c r="A75" s="85">
        <v>67</v>
      </c>
      <c r="B75" s="86">
        <v>45490</v>
      </c>
      <c r="C75" s="84">
        <v>1799</v>
      </c>
      <c r="D75" s="87" t="s">
        <v>79</v>
      </c>
      <c r="E75" s="83" t="s">
        <v>189</v>
      </c>
      <c r="F75" s="159">
        <v>7343.92</v>
      </c>
    </row>
    <row r="76" spans="1:6" s="13" customFormat="1" ht="15.75" customHeight="1" x14ac:dyDescent="0.2">
      <c r="A76" s="85">
        <v>68</v>
      </c>
      <c r="B76" s="82">
        <v>45496</v>
      </c>
      <c r="C76" s="84">
        <v>1834</v>
      </c>
      <c r="D76" s="87" t="s">
        <v>169</v>
      </c>
      <c r="E76" s="83" t="s">
        <v>190</v>
      </c>
      <c r="F76" s="159">
        <v>9639</v>
      </c>
    </row>
    <row r="77" spans="1:6" s="13" customFormat="1" ht="14.25" x14ac:dyDescent="0.2">
      <c r="A77" s="85">
        <v>69</v>
      </c>
      <c r="B77" s="82">
        <v>45498</v>
      </c>
      <c r="C77" s="84">
        <v>1839</v>
      </c>
      <c r="D77" s="87" t="s">
        <v>79</v>
      </c>
      <c r="E77" s="83" t="s">
        <v>189</v>
      </c>
      <c r="F77" s="159">
        <v>7343.92</v>
      </c>
    </row>
    <row r="78" spans="1:6" s="13" customFormat="1" x14ac:dyDescent="0.25">
      <c r="A78" s="85">
        <v>70</v>
      </c>
      <c r="B78" s="82">
        <v>45499</v>
      </c>
      <c r="C78" s="84">
        <v>1841</v>
      </c>
      <c r="D78" s="87" t="s">
        <v>171</v>
      </c>
      <c r="E78" s="83" t="s">
        <v>191</v>
      </c>
      <c r="F78" s="159">
        <v>1646.96</v>
      </c>
    </row>
    <row r="79" spans="1:6" s="13" customFormat="1" x14ac:dyDescent="0.25">
      <c r="A79" s="85"/>
      <c r="B79" s="82"/>
      <c r="C79" s="84"/>
      <c r="D79" s="87"/>
      <c r="E79" s="83"/>
      <c r="F79" s="159">
        <v>12.87</v>
      </c>
    </row>
    <row r="80" spans="1:6" x14ac:dyDescent="0.25">
      <c r="A80" s="85">
        <v>71</v>
      </c>
      <c r="B80" s="82">
        <v>45476</v>
      </c>
      <c r="C80" s="157">
        <v>173</v>
      </c>
      <c r="D80" s="87" t="s">
        <v>126</v>
      </c>
      <c r="E80" s="158" t="s">
        <v>96</v>
      </c>
      <c r="F80" s="159">
        <v>-293.42</v>
      </c>
    </row>
    <row r="81" spans="1:6" s="13" customFormat="1" x14ac:dyDescent="0.25">
      <c r="A81" s="85">
        <v>72</v>
      </c>
      <c r="B81" s="82">
        <v>45476</v>
      </c>
      <c r="C81" s="157">
        <v>172</v>
      </c>
      <c r="D81" s="87" t="s">
        <v>126</v>
      </c>
      <c r="E81" s="158" t="s">
        <v>96</v>
      </c>
      <c r="F81" s="159">
        <v>-204.84</v>
      </c>
    </row>
    <row r="82" spans="1:6" s="13" customFormat="1" x14ac:dyDescent="0.25">
      <c r="A82" s="85">
        <v>73</v>
      </c>
      <c r="B82" s="82">
        <v>45477</v>
      </c>
      <c r="C82" s="84">
        <v>175</v>
      </c>
      <c r="D82" s="87" t="s">
        <v>126</v>
      </c>
      <c r="E82" s="158" t="s">
        <v>96</v>
      </c>
      <c r="F82" s="159">
        <v>-173.9</v>
      </c>
    </row>
    <row r="83" spans="1:6" s="13" customFormat="1" x14ac:dyDescent="0.25">
      <c r="A83" s="85">
        <v>74</v>
      </c>
      <c r="B83" s="82">
        <v>45478</v>
      </c>
      <c r="C83" s="84">
        <v>31</v>
      </c>
      <c r="D83" s="87" t="s">
        <v>126</v>
      </c>
      <c r="E83" s="158" t="s">
        <v>192</v>
      </c>
      <c r="F83" s="162">
        <v>1000</v>
      </c>
    </row>
    <row r="84" spans="1:6" s="13" customFormat="1" x14ac:dyDescent="0.25">
      <c r="A84" s="85">
        <v>75</v>
      </c>
      <c r="B84" s="82">
        <v>45483</v>
      </c>
      <c r="C84" s="154">
        <v>1769</v>
      </c>
      <c r="D84" s="87" t="s">
        <v>193</v>
      </c>
      <c r="E84" s="158" t="s">
        <v>194</v>
      </c>
      <c r="F84" s="163">
        <v>5890</v>
      </c>
    </row>
    <row r="85" spans="1:6" s="13" customFormat="1" x14ac:dyDescent="0.25">
      <c r="A85" s="85">
        <v>76</v>
      </c>
      <c r="B85" s="82">
        <v>45484</v>
      </c>
      <c r="C85" s="154">
        <v>184</v>
      </c>
      <c r="D85" s="87" t="s">
        <v>126</v>
      </c>
      <c r="E85" s="158" t="s">
        <v>96</v>
      </c>
      <c r="F85" s="163">
        <v>-55</v>
      </c>
    </row>
    <row r="86" spans="1:6" s="13" customFormat="1" x14ac:dyDescent="0.25">
      <c r="A86" s="85">
        <v>77</v>
      </c>
      <c r="B86" s="82">
        <v>45484</v>
      </c>
      <c r="C86" s="84">
        <v>182</v>
      </c>
      <c r="D86" s="87" t="s">
        <v>126</v>
      </c>
      <c r="E86" s="155" t="s">
        <v>96</v>
      </c>
      <c r="F86" s="159">
        <v>-174.72</v>
      </c>
    </row>
    <row r="87" spans="1:6" s="13" customFormat="1" x14ac:dyDescent="0.25">
      <c r="A87" s="85">
        <v>78</v>
      </c>
      <c r="B87" s="82">
        <v>45485</v>
      </c>
      <c r="C87" s="84">
        <v>32</v>
      </c>
      <c r="D87" s="87" t="s">
        <v>126</v>
      </c>
      <c r="E87" s="155" t="s">
        <v>192</v>
      </c>
      <c r="F87" s="159">
        <v>1500</v>
      </c>
    </row>
    <row r="88" spans="1:6" s="13" customFormat="1" x14ac:dyDescent="0.25">
      <c r="A88" s="85">
        <v>79</v>
      </c>
      <c r="B88" s="82">
        <v>45490</v>
      </c>
      <c r="C88" s="84">
        <v>1798</v>
      </c>
      <c r="D88" s="87" t="s">
        <v>193</v>
      </c>
      <c r="E88" s="155" t="s">
        <v>195</v>
      </c>
      <c r="F88" s="159">
        <v>7390</v>
      </c>
    </row>
    <row r="89" spans="1:6" s="13" customFormat="1" x14ac:dyDescent="0.25">
      <c r="A89" s="85">
        <v>80</v>
      </c>
      <c r="B89" s="82">
        <v>45490</v>
      </c>
      <c r="C89" s="84">
        <v>1796</v>
      </c>
      <c r="D89" s="87" t="s">
        <v>193</v>
      </c>
      <c r="E89" s="155" t="s">
        <v>196</v>
      </c>
      <c r="F89" s="159">
        <v>5090</v>
      </c>
    </row>
    <row r="90" spans="1:6" s="13" customFormat="1" x14ac:dyDescent="0.25">
      <c r="A90" s="85">
        <v>81</v>
      </c>
      <c r="B90" s="82">
        <v>45491</v>
      </c>
      <c r="C90" s="84">
        <v>191</v>
      </c>
      <c r="D90" s="87" t="s">
        <v>126</v>
      </c>
      <c r="E90" s="155" t="s">
        <v>96</v>
      </c>
      <c r="F90" s="159">
        <v>-214.54</v>
      </c>
    </row>
    <row r="91" spans="1:6" s="13" customFormat="1" x14ac:dyDescent="0.25">
      <c r="A91" s="85">
        <v>82</v>
      </c>
      <c r="B91" s="82">
        <v>45491</v>
      </c>
      <c r="C91" s="84">
        <v>192</v>
      </c>
      <c r="D91" s="87" t="s">
        <v>126</v>
      </c>
      <c r="E91" s="155" t="s">
        <v>96</v>
      </c>
      <c r="F91" s="159">
        <v>-184.32</v>
      </c>
    </row>
    <row r="92" spans="1:6" s="13" customFormat="1" x14ac:dyDescent="0.25">
      <c r="A92" s="85">
        <v>83</v>
      </c>
      <c r="B92" s="82">
        <v>45491</v>
      </c>
      <c r="C92" s="84">
        <v>1811</v>
      </c>
      <c r="D92" s="87" t="s">
        <v>193</v>
      </c>
      <c r="E92" s="155" t="s">
        <v>197</v>
      </c>
      <c r="F92" s="159">
        <v>5590</v>
      </c>
    </row>
    <row r="93" spans="1:6" s="13" customFormat="1" x14ac:dyDescent="0.25">
      <c r="A93" s="85">
        <v>84</v>
      </c>
      <c r="B93" s="82">
        <v>45491</v>
      </c>
      <c r="C93" s="84">
        <v>1807</v>
      </c>
      <c r="D93" s="87" t="s">
        <v>193</v>
      </c>
      <c r="E93" s="155" t="s">
        <v>198</v>
      </c>
      <c r="F93" s="159">
        <v>7990</v>
      </c>
    </row>
    <row r="94" spans="1:6" s="13" customFormat="1" x14ac:dyDescent="0.25">
      <c r="A94" s="85">
        <v>85</v>
      </c>
      <c r="B94" s="82">
        <v>45491</v>
      </c>
      <c r="C94" s="84">
        <v>1805</v>
      </c>
      <c r="D94" s="87" t="s">
        <v>193</v>
      </c>
      <c r="E94" s="155" t="s">
        <v>199</v>
      </c>
      <c r="F94" s="159">
        <v>6190</v>
      </c>
    </row>
    <row r="95" spans="1:6" s="13" customFormat="1" x14ac:dyDescent="0.25">
      <c r="A95" s="85">
        <v>86</v>
      </c>
      <c r="B95" s="82">
        <v>45491</v>
      </c>
      <c r="C95" s="84">
        <v>1809</v>
      </c>
      <c r="D95" s="87" t="s">
        <v>193</v>
      </c>
      <c r="E95" s="155" t="s">
        <v>200</v>
      </c>
      <c r="F95" s="159">
        <v>5390</v>
      </c>
    </row>
    <row r="96" spans="1:6" s="13" customFormat="1" x14ac:dyDescent="0.25">
      <c r="A96" s="85">
        <v>87</v>
      </c>
      <c r="B96" s="82">
        <v>45492</v>
      </c>
      <c r="C96" s="84">
        <v>1826</v>
      </c>
      <c r="D96" s="87" t="s">
        <v>193</v>
      </c>
      <c r="E96" s="155" t="s">
        <v>201</v>
      </c>
      <c r="F96" s="159">
        <v>6890</v>
      </c>
    </row>
    <row r="97" spans="1:6" s="13" customFormat="1" x14ac:dyDescent="0.25">
      <c r="A97" s="85">
        <v>88</v>
      </c>
      <c r="B97" s="82">
        <v>45492</v>
      </c>
      <c r="C97" s="84">
        <v>1833</v>
      </c>
      <c r="D97" s="87" t="s">
        <v>193</v>
      </c>
      <c r="E97" s="155" t="s">
        <v>202</v>
      </c>
      <c r="F97" s="159">
        <v>6590</v>
      </c>
    </row>
    <row r="98" spans="1:6" s="13" customFormat="1" x14ac:dyDescent="0.25">
      <c r="A98" s="85">
        <v>89</v>
      </c>
      <c r="B98" s="82">
        <v>45492</v>
      </c>
      <c r="C98" s="84">
        <v>1830</v>
      </c>
      <c r="D98" s="87" t="s">
        <v>193</v>
      </c>
      <c r="E98" s="155" t="s">
        <v>203</v>
      </c>
      <c r="F98" s="159">
        <v>7590</v>
      </c>
    </row>
    <row r="99" spans="1:6" s="13" customFormat="1" x14ac:dyDescent="0.25">
      <c r="A99" s="85">
        <v>90</v>
      </c>
      <c r="B99" s="82">
        <v>45492</v>
      </c>
      <c r="C99" s="84">
        <v>1828</v>
      </c>
      <c r="D99" s="87" t="s">
        <v>193</v>
      </c>
      <c r="E99" s="155" t="s">
        <v>199</v>
      </c>
      <c r="F99" s="159">
        <v>4890</v>
      </c>
    </row>
    <row r="100" spans="1:6" s="13" customFormat="1" x14ac:dyDescent="0.25">
      <c r="A100" s="85">
        <v>91</v>
      </c>
      <c r="B100" s="82">
        <v>45492</v>
      </c>
      <c r="C100" s="84">
        <v>1820</v>
      </c>
      <c r="D100" s="87" t="s">
        <v>193</v>
      </c>
      <c r="E100" s="155" t="s">
        <v>204</v>
      </c>
      <c r="F100" s="159">
        <v>6090</v>
      </c>
    </row>
    <row r="101" spans="1:6" s="13" customFormat="1" x14ac:dyDescent="0.25">
      <c r="A101" s="85">
        <v>92</v>
      </c>
      <c r="B101" s="82">
        <v>45492</v>
      </c>
      <c r="C101" s="84">
        <v>1832</v>
      </c>
      <c r="D101" s="87" t="s">
        <v>193</v>
      </c>
      <c r="E101" s="155" t="s">
        <v>205</v>
      </c>
      <c r="F101" s="159">
        <v>6190</v>
      </c>
    </row>
    <row r="102" spans="1:6" s="13" customFormat="1" x14ac:dyDescent="0.25">
      <c r="A102" s="85">
        <v>93</v>
      </c>
      <c r="B102" s="82">
        <v>45492</v>
      </c>
      <c r="C102" s="84">
        <v>1822</v>
      </c>
      <c r="D102" s="87" t="s">
        <v>193</v>
      </c>
      <c r="E102" s="155" t="s">
        <v>206</v>
      </c>
      <c r="F102" s="159">
        <v>6190</v>
      </c>
    </row>
    <row r="103" spans="1:6" s="13" customFormat="1" x14ac:dyDescent="0.25">
      <c r="A103" s="85">
        <v>94</v>
      </c>
      <c r="B103" s="82">
        <v>45492</v>
      </c>
      <c r="C103" s="84">
        <v>1824</v>
      </c>
      <c r="D103" s="87" t="s">
        <v>193</v>
      </c>
      <c r="E103" s="155" t="s">
        <v>207</v>
      </c>
      <c r="F103" s="159">
        <v>5690</v>
      </c>
    </row>
    <row r="104" spans="1:6" s="13" customFormat="1" x14ac:dyDescent="0.25">
      <c r="A104" s="85">
        <v>95</v>
      </c>
      <c r="B104" s="82">
        <v>45492</v>
      </c>
      <c r="C104" s="84">
        <v>1816</v>
      </c>
      <c r="D104" s="87" t="s">
        <v>193</v>
      </c>
      <c r="E104" s="155" t="s">
        <v>208</v>
      </c>
      <c r="F104" s="159">
        <v>7990</v>
      </c>
    </row>
    <row r="105" spans="1:6" s="13" customFormat="1" x14ac:dyDescent="0.25">
      <c r="A105" s="85">
        <v>96</v>
      </c>
      <c r="B105" s="82">
        <v>45492</v>
      </c>
      <c r="C105" s="84">
        <v>1818</v>
      </c>
      <c r="D105" s="87" t="s">
        <v>193</v>
      </c>
      <c r="E105" s="155" t="s">
        <v>209</v>
      </c>
      <c r="F105" s="159">
        <v>7990</v>
      </c>
    </row>
    <row r="106" spans="1:6" s="13" customFormat="1" x14ac:dyDescent="0.25">
      <c r="A106" s="85">
        <v>97</v>
      </c>
      <c r="B106" s="82">
        <v>45492</v>
      </c>
      <c r="C106" s="84">
        <v>1814</v>
      </c>
      <c r="D106" s="87" t="s">
        <v>193</v>
      </c>
      <c r="E106" s="155" t="s">
        <v>210</v>
      </c>
      <c r="F106" s="159">
        <v>8190</v>
      </c>
    </row>
    <row r="107" spans="1:6" s="13" customFormat="1" x14ac:dyDescent="0.25">
      <c r="A107" s="85">
        <v>98</v>
      </c>
      <c r="B107" s="82">
        <v>45492</v>
      </c>
      <c r="C107" s="84">
        <v>34</v>
      </c>
      <c r="D107" s="87" t="s">
        <v>126</v>
      </c>
      <c r="E107" s="86" t="s">
        <v>192</v>
      </c>
      <c r="F107" s="159">
        <v>3350</v>
      </c>
    </row>
    <row r="108" spans="1:6" s="13" customFormat="1" x14ac:dyDescent="0.25">
      <c r="A108" s="85">
        <v>99</v>
      </c>
      <c r="B108" s="82">
        <v>45497</v>
      </c>
      <c r="C108" s="84">
        <v>198</v>
      </c>
      <c r="D108" s="87" t="s">
        <v>126</v>
      </c>
      <c r="E108" s="86" t="s">
        <v>96</v>
      </c>
      <c r="F108" s="159">
        <v>-217.73</v>
      </c>
    </row>
    <row r="109" spans="1:6" s="13" customFormat="1" x14ac:dyDescent="0.25">
      <c r="A109" s="85">
        <v>100</v>
      </c>
      <c r="B109" s="82">
        <v>45499</v>
      </c>
      <c r="C109" s="84">
        <v>1843</v>
      </c>
      <c r="D109" s="87" t="s">
        <v>193</v>
      </c>
      <c r="E109" s="86" t="s">
        <v>202</v>
      </c>
      <c r="F109" s="159">
        <v>4890</v>
      </c>
    </row>
    <row r="110" spans="1:6" s="13" customFormat="1" x14ac:dyDescent="0.25">
      <c r="A110" s="85">
        <v>101</v>
      </c>
      <c r="B110" s="82">
        <v>45499</v>
      </c>
      <c r="C110" s="84">
        <v>35</v>
      </c>
      <c r="D110" s="156" t="s">
        <v>126</v>
      </c>
      <c r="E110" s="86" t="s">
        <v>192</v>
      </c>
      <c r="F110" s="159">
        <v>2000</v>
      </c>
    </row>
    <row r="111" spans="1:6" s="13" customFormat="1" x14ac:dyDescent="0.25">
      <c r="A111" s="85">
        <v>102</v>
      </c>
      <c r="B111" s="82">
        <v>45499</v>
      </c>
      <c r="C111" s="84">
        <v>202</v>
      </c>
      <c r="D111" s="156" t="s">
        <v>126</v>
      </c>
      <c r="E111" s="86" t="s">
        <v>96</v>
      </c>
      <c r="F111" s="159">
        <v>-215.57</v>
      </c>
    </row>
    <row r="112" spans="1:6" s="13" customFormat="1" x14ac:dyDescent="0.25">
      <c r="A112" s="85">
        <v>103</v>
      </c>
      <c r="B112" s="82">
        <v>45499</v>
      </c>
      <c r="C112" s="84">
        <v>203</v>
      </c>
      <c r="D112" s="156" t="s">
        <v>126</v>
      </c>
      <c r="E112" s="86" t="s">
        <v>96</v>
      </c>
      <c r="F112" s="159">
        <v>-219.65</v>
      </c>
    </row>
    <row r="113" spans="1:6" s="13" customFormat="1" x14ac:dyDescent="0.25">
      <c r="A113" s="85">
        <v>104</v>
      </c>
      <c r="B113" s="82">
        <v>45502</v>
      </c>
      <c r="C113" s="84">
        <v>1845</v>
      </c>
      <c r="D113" s="87" t="s">
        <v>193</v>
      </c>
      <c r="E113" s="86" t="s">
        <v>211</v>
      </c>
      <c r="F113" s="159">
        <v>7680</v>
      </c>
    </row>
    <row r="114" spans="1:6" s="13" customFormat="1" x14ac:dyDescent="0.25">
      <c r="A114" s="85">
        <v>105</v>
      </c>
      <c r="B114" s="82">
        <v>45502</v>
      </c>
      <c r="C114" s="84">
        <v>1847</v>
      </c>
      <c r="D114" s="155" t="s">
        <v>107</v>
      </c>
      <c r="E114" s="86" t="s">
        <v>212</v>
      </c>
      <c r="F114" s="159">
        <v>6790</v>
      </c>
    </row>
    <row r="115" spans="1:6" s="13" customFormat="1" x14ac:dyDescent="0.25">
      <c r="A115" s="85">
        <v>106</v>
      </c>
      <c r="B115" s="82">
        <v>45504</v>
      </c>
      <c r="C115" s="84">
        <v>1859</v>
      </c>
      <c r="D115" s="155" t="s">
        <v>107</v>
      </c>
      <c r="E115" s="86" t="s">
        <v>213</v>
      </c>
      <c r="F115" s="159">
        <v>6990</v>
      </c>
    </row>
    <row r="116" spans="1:6" s="13" customFormat="1" x14ac:dyDescent="0.25">
      <c r="A116" s="85">
        <v>107</v>
      </c>
      <c r="B116" s="82">
        <v>45504</v>
      </c>
      <c r="C116" s="84">
        <v>1856</v>
      </c>
      <c r="D116" s="155" t="s">
        <v>109</v>
      </c>
      <c r="E116" s="86" t="s">
        <v>214</v>
      </c>
      <c r="F116" s="159">
        <v>7980</v>
      </c>
    </row>
    <row r="117" spans="1:6" s="13" customFormat="1" x14ac:dyDescent="0.25">
      <c r="A117" s="85">
        <v>108</v>
      </c>
      <c r="B117" s="82">
        <v>45504</v>
      </c>
      <c r="C117" s="84">
        <v>1858</v>
      </c>
      <c r="D117" s="155" t="s">
        <v>107</v>
      </c>
      <c r="E117" s="86" t="s">
        <v>215</v>
      </c>
      <c r="F117" s="159">
        <v>6140</v>
      </c>
    </row>
    <row r="118" spans="1:6" s="13" customFormat="1" x14ac:dyDescent="0.25">
      <c r="A118" s="85">
        <v>109</v>
      </c>
      <c r="B118" s="82">
        <v>45483</v>
      </c>
      <c r="C118" s="84">
        <v>1768</v>
      </c>
      <c r="D118" s="155" t="s">
        <v>216</v>
      </c>
      <c r="E118" s="86" t="s">
        <v>217</v>
      </c>
      <c r="F118" s="159">
        <v>1049.58</v>
      </c>
    </row>
    <row r="119" spans="1:6" s="13" customFormat="1" x14ac:dyDescent="0.25">
      <c r="A119" s="85">
        <v>110</v>
      </c>
      <c r="B119" s="82">
        <v>45490</v>
      </c>
      <c r="C119" s="84">
        <v>1795</v>
      </c>
      <c r="D119" s="155" t="s">
        <v>216</v>
      </c>
      <c r="E119" s="86" t="s">
        <v>218</v>
      </c>
      <c r="F119" s="159">
        <v>1049.58</v>
      </c>
    </row>
    <row r="120" spans="1:6" s="13" customFormat="1" x14ac:dyDescent="0.25">
      <c r="A120" s="85">
        <v>111</v>
      </c>
      <c r="B120" s="82">
        <v>45490</v>
      </c>
      <c r="C120" s="84">
        <v>1797</v>
      </c>
      <c r="D120" s="155" t="s">
        <v>216</v>
      </c>
      <c r="E120" s="86" t="s">
        <v>219</v>
      </c>
      <c r="F120" s="159">
        <v>1049.58</v>
      </c>
    </row>
    <row r="121" spans="1:6" s="13" customFormat="1" x14ac:dyDescent="0.25">
      <c r="A121" s="85">
        <v>112</v>
      </c>
      <c r="B121" s="82">
        <v>45491</v>
      </c>
      <c r="C121" s="84">
        <v>1810</v>
      </c>
      <c r="D121" s="155" t="s">
        <v>216</v>
      </c>
      <c r="E121" s="86" t="s">
        <v>220</v>
      </c>
      <c r="F121" s="159">
        <v>1049.58</v>
      </c>
    </row>
    <row r="122" spans="1:6" s="13" customFormat="1" x14ac:dyDescent="0.25">
      <c r="A122" s="85">
        <v>113</v>
      </c>
      <c r="B122" s="82">
        <v>45491</v>
      </c>
      <c r="C122" s="84">
        <v>1806</v>
      </c>
      <c r="D122" s="155" t="s">
        <v>216</v>
      </c>
      <c r="E122" s="86" t="s">
        <v>221</v>
      </c>
      <c r="F122" s="159">
        <v>1049.58</v>
      </c>
    </row>
    <row r="123" spans="1:6" s="13" customFormat="1" x14ac:dyDescent="0.25">
      <c r="A123" s="85">
        <v>114</v>
      </c>
      <c r="B123" s="82">
        <v>45491</v>
      </c>
      <c r="C123" s="84">
        <v>1804</v>
      </c>
      <c r="D123" s="155" t="s">
        <v>216</v>
      </c>
      <c r="E123" s="86" t="s">
        <v>222</v>
      </c>
      <c r="F123" s="159">
        <v>1049.58</v>
      </c>
    </row>
    <row r="124" spans="1:6" s="13" customFormat="1" x14ac:dyDescent="0.25">
      <c r="A124" s="85">
        <v>115</v>
      </c>
      <c r="B124" s="82">
        <v>45491</v>
      </c>
      <c r="C124" s="84">
        <v>1808</v>
      </c>
      <c r="D124" s="155" t="s">
        <v>216</v>
      </c>
      <c r="E124" s="86" t="s">
        <v>223</v>
      </c>
      <c r="F124" s="159">
        <v>1049.58</v>
      </c>
    </row>
    <row r="125" spans="1:6" s="13" customFormat="1" x14ac:dyDescent="0.25">
      <c r="A125" s="85">
        <v>116</v>
      </c>
      <c r="B125" s="82">
        <v>45492</v>
      </c>
      <c r="C125" s="84">
        <v>1819</v>
      </c>
      <c r="D125" s="155" t="s">
        <v>216</v>
      </c>
      <c r="E125" s="86" t="s">
        <v>224</v>
      </c>
      <c r="F125" s="159">
        <v>1049.58</v>
      </c>
    </row>
    <row r="126" spans="1:6" s="13" customFormat="1" x14ac:dyDescent="0.25">
      <c r="A126" s="85">
        <v>117</v>
      </c>
      <c r="B126" s="82">
        <v>45492</v>
      </c>
      <c r="C126" s="84">
        <v>1831</v>
      </c>
      <c r="D126" s="155" t="s">
        <v>216</v>
      </c>
      <c r="E126" s="86" t="s">
        <v>225</v>
      </c>
      <c r="F126" s="159">
        <v>1049.58</v>
      </c>
    </row>
    <row r="127" spans="1:6" s="13" customFormat="1" x14ac:dyDescent="0.25">
      <c r="A127" s="85">
        <v>118</v>
      </c>
      <c r="B127" s="82">
        <v>45492</v>
      </c>
      <c r="C127" s="84">
        <v>1829</v>
      </c>
      <c r="D127" s="155" t="s">
        <v>216</v>
      </c>
      <c r="E127" s="86" t="s">
        <v>226</v>
      </c>
      <c r="F127" s="159">
        <v>1049.58</v>
      </c>
    </row>
    <row r="128" spans="1:6" s="13" customFormat="1" x14ac:dyDescent="0.25">
      <c r="A128" s="85">
        <v>119</v>
      </c>
      <c r="B128" s="82">
        <v>45492</v>
      </c>
      <c r="C128" s="84">
        <v>1827</v>
      </c>
      <c r="D128" s="155" t="s">
        <v>216</v>
      </c>
      <c r="E128" s="86" t="s">
        <v>222</v>
      </c>
      <c r="F128" s="159">
        <v>1049.58</v>
      </c>
    </row>
    <row r="129" spans="1:6" s="13" customFormat="1" x14ac:dyDescent="0.25">
      <c r="A129" s="85">
        <v>120</v>
      </c>
      <c r="B129" s="82">
        <v>45492</v>
      </c>
      <c r="C129" s="84">
        <v>1825</v>
      </c>
      <c r="D129" s="155" t="s">
        <v>216</v>
      </c>
      <c r="E129" s="86" t="s">
        <v>227</v>
      </c>
      <c r="F129" s="159">
        <v>1049.58</v>
      </c>
    </row>
    <row r="130" spans="1:6" s="13" customFormat="1" x14ac:dyDescent="0.25">
      <c r="A130" s="85">
        <v>121</v>
      </c>
      <c r="B130" s="82">
        <v>45492</v>
      </c>
      <c r="C130" s="84">
        <v>1817</v>
      </c>
      <c r="D130" s="155" t="s">
        <v>216</v>
      </c>
      <c r="E130" s="86" t="s">
        <v>228</v>
      </c>
      <c r="F130" s="159">
        <v>1049.58</v>
      </c>
    </row>
    <row r="131" spans="1:6" s="13" customFormat="1" x14ac:dyDescent="0.25">
      <c r="A131" s="85">
        <v>122</v>
      </c>
      <c r="B131" s="82">
        <v>45492</v>
      </c>
      <c r="C131" s="84">
        <v>1815</v>
      </c>
      <c r="D131" s="155" t="s">
        <v>216</v>
      </c>
      <c r="E131" s="86" t="s">
        <v>229</v>
      </c>
      <c r="F131" s="159">
        <v>1049.58</v>
      </c>
    </row>
    <row r="132" spans="1:6" s="13" customFormat="1" x14ac:dyDescent="0.25">
      <c r="A132" s="85">
        <v>123</v>
      </c>
      <c r="B132" s="82">
        <v>45492</v>
      </c>
      <c r="C132" s="84">
        <v>1813</v>
      </c>
      <c r="D132" s="155" t="s">
        <v>216</v>
      </c>
      <c r="E132" s="86" t="s">
        <v>230</v>
      </c>
      <c r="F132" s="159">
        <v>1049.58</v>
      </c>
    </row>
    <row r="133" spans="1:6" s="13" customFormat="1" x14ac:dyDescent="0.25">
      <c r="A133" s="85">
        <v>124</v>
      </c>
      <c r="B133" s="82">
        <v>45492</v>
      </c>
      <c r="C133" s="84">
        <v>1823</v>
      </c>
      <c r="D133" s="155" t="s">
        <v>216</v>
      </c>
      <c r="E133" s="86" t="s">
        <v>231</v>
      </c>
      <c r="F133" s="159">
        <v>1049.58</v>
      </c>
    </row>
    <row r="134" spans="1:6" s="13" customFormat="1" x14ac:dyDescent="0.25">
      <c r="A134" s="85">
        <v>125</v>
      </c>
      <c r="B134" s="82">
        <v>45492</v>
      </c>
      <c r="C134" s="84">
        <v>1821</v>
      </c>
      <c r="D134" s="155" t="s">
        <v>216</v>
      </c>
      <c r="E134" s="86" t="s">
        <v>232</v>
      </c>
      <c r="F134" s="159">
        <v>1049.58</v>
      </c>
    </row>
    <row r="135" spans="1:6" s="13" customFormat="1" x14ac:dyDescent="0.25">
      <c r="A135" s="85">
        <v>126</v>
      </c>
      <c r="B135" s="82">
        <v>45499</v>
      </c>
      <c r="C135" s="84">
        <v>1846</v>
      </c>
      <c r="D135" s="155" t="s">
        <v>107</v>
      </c>
      <c r="E135" s="86" t="s">
        <v>233</v>
      </c>
      <c r="F135" s="159">
        <v>980</v>
      </c>
    </row>
    <row r="136" spans="1:6" s="13" customFormat="1" x14ac:dyDescent="0.25">
      <c r="A136" s="85">
        <v>127</v>
      </c>
      <c r="B136" s="82">
        <v>45499</v>
      </c>
      <c r="C136" s="84">
        <v>1844</v>
      </c>
      <c r="D136" s="155" t="s">
        <v>107</v>
      </c>
      <c r="E136" s="86" t="s">
        <v>217</v>
      </c>
      <c r="F136" s="159">
        <v>980</v>
      </c>
    </row>
    <row r="137" spans="1:6" s="13" customFormat="1" x14ac:dyDescent="0.25">
      <c r="A137" s="85">
        <v>128</v>
      </c>
      <c r="B137" s="82">
        <v>45499</v>
      </c>
      <c r="C137" s="84">
        <v>1842</v>
      </c>
      <c r="D137" s="155" t="s">
        <v>216</v>
      </c>
      <c r="E137" s="86" t="s">
        <v>234</v>
      </c>
      <c r="F137" s="159">
        <v>1049.58</v>
      </c>
    </row>
    <row r="138" spans="1:6" s="13" customFormat="1" x14ac:dyDescent="0.25">
      <c r="A138" s="85">
        <v>129</v>
      </c>
      <c r="B138" s="82">
        <v>45504</v>
      </c>
      <c r="C138" s="84">
        <v>1857</v>
      </c>
      <c r="D138" s="155" t="s">
        <v>107</v>
      </c>
      <c r="E138" s="86" t="s">
        <v>235</v>
      </c>
      <c r="F138" s="159">
        <v>980</v>
      </c>
    </row>
    <row r="139" spans="1:6" s="13" customFormat="1" x14ac:dyDescent="0.25">
      <c r="A139" s="85">
        <v>130</v>
      </c>
      <c r="B139" s="82">
        <v>45504</v>
      </c>
      <c r="C139" s="84">
        <v>1855</v>
      </c>
      <c r="D139" s="155" t="s">
        <v>108</v>
      </c>
      <c r="E139" s="86" t="s">
        <v>236</v>
      </c>
      <c r="F139" s="159">
        <v>990</v>
      </c>
    </row>
    <row r="140" spans="1:6" s="13" customFormat="1" x14ac:dyDescent="0.25">
      <c r="A140" s="85">
        <v>131</v>
      </c>
      <c r="B140" s="82">
        <v>45504</v>
      </c>
      <c r="C140" s="84">
        <v>1860</v>
      </c>
      <c r="D140" s="155" t="s">
        <v>107</v>
      </c>
      <c r="E140" s="86" t="s">
        <v>237</v>
      </c>
      <c r="F140" s="159">
        <v>980</v>
      </c>
    </row>
    <row r="141" spans="1:6" s="13" customFormat="1" x14ac:dyDescent="0.25">
      <c r="A141" s="85">
        <v>132</v>
      </c>
      <c r="B141" s="82"/>
      <c r="C141" s="84"/>
      <c r="D141" s="156"/>
      <c r="E141" s="86" t="s">
        <v>238</v>
      </c>
      <c r="F141" s="159">
        <v>2585.3200000000002</v>
      </c>
    </row>
    <row r="142" spans="1:6" s="13" customFormat="1" x14ac:dyDescent="0.25">
      <c r="A142" s="85">
        <v>133</v>
      </c>
      <c r="B142" s="82"/>
      <c r="C142" s="84"/>
      <c r="D142" s="156"/>
      <c r="E142" s="86" t="s">
        <v>239</v>
      </c>
      <c r="F142" s="159">
        <v>380.21</v>
      </c>
    </row>
    <row r="143" spans="1:6" s="13" customFormat="1" x14ac:dyDescent="0.25">
      <c r="A143" s="85">
        <v>134</v>
      </c>
      <c r="B143" s="82"/>
      <c r="C143" s="84"/>
      <c r="D143" s="156"/>
      <c r="E143" s="86" t="s">
        <v>240</v>
      </c>
      <c r="F143" s="159">
        <v>1827.06</v>
      </c>
    </row>
    <row r="144" spans="1:6" s="13" customFormat="1" x14ac:dyDescent="0.25">
      <c r="A144" s="85"/>
      <c r="B144" s="82"/>
      <c r="C144" s="84"/>
      <c r="D144" s="156"/>
      <c r="E144" s="86"/>
      <c r="F144" s="159"/>
    </row>
    <row r="145" spans="1:6" s="13" customFormat="1" ht="14.4" thickBot="1" x14ac:dyDescent="0.3">
      <c r="A145" s="175" t="s">
        <v>112</v>
      </c>
      <c r="B145" s="176"/>
      <c r="C145" s="176"/>
      <c r="D145" s="176"/>
      <c r="E145" s="176"/>
      <c r="F145" s="129">
        <f>SUM(F8:F144)</f>
        <v>556656.2699999992</v>
      </c>
    </row>
    <row r="146" spans="1:6" s="13" customFormat="1" x14ac:dyDescent="0.25">
      <c r="A146" s="10"/>
      <c r="B146" s="10"/>
      <c r="C146" s="10"/>
      <c r="D146" s="10"/>
      <c r="E146" s="10"/>
      <c r="F146" s="10"/>
    </row>
  </sheetData>
  <sheetProtection password="CC71" sheet="1" objects="1" scenarios="1"/>
  <mergeCells count="2">
    <mergeCell ref="A5:C5"/>
    <mergeCell ref="A145:E145"/>
  </mergeCells>
  <phoneticPr fontId="30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0" sqref="A20:C20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110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6"/>
      <c r="B8" s="74"/>
      <c r="C8" s="77"/>
      <c r="D8" s="77"/>
      <c r="E8" s="71"/>
    </row>
    <row r="9" spans="1:5" ht="12.75" x14ac:dyDescent="0.2">
      <c r="A9" s="140"/>
      <c r="B9" s="75"/>
      <c r="C9" s="78"/>
      <c r="D9" s="78"/>
      <c r="E9" s="73"/>
    </row>
    <row r="10" spans="1:5" ht="12.75" x14ac:dyDescent="0.2">
      <c r="A10" s="140"/>
      <c r="B10" s="75"/>
      <c r="C10" s="78"/>
      <c r="D10" s="78"/>
      <c r="E10" s="73"/>
    </row>
    <row r="11" spans="1:5" ht="12.75" x14ac:dyDescent="0.2">
      <c r="A11" s="140"/>
      <c r="B11" s="75"/>
      <c r="C11" s="78"/>
      <c r="D11" s="78"/>
      <c r="E11" s="73"/>
    </row>
    <row r="12" spans="1:5" ht="12.75" x14ac:dyDescent="0.2">
      <c r="A12" s="140"/>
      <c r="B12" s="75"/>
      <c r="C12" s="78"/>
      <c r="D12" s="78"/>
      <c r="E12" s="73"/>
    </row>
    <row r="13" spans="1:5" ht="12.75" x14ac:dyDescent="0.2">
      <c r="A13" s="140"/>
      <c r="B13" s="75"/>
      <c r="C13" s="78"/>
      <c r="D13" s="78"/>
      <c r="E13" s="73"/>
    </row>
    <row r="14" spans="1:5" ht="12.75" x14ac:dyDescent="0.2">
      <c r="A14" s="140"/>
      <c r="B14" s="75"/>
      <c r="C14" s="78"/>
      <c r="D14" s="78"/>
      <c r="E14" s="73"/>
    </row>
    <row r="15" spans="1:5" ht="12.75" x14ac:dyDescent="0.2">
      <c r="A15" s="140"/>
      <c r="B15" s="75"/>
      <c r="C15" s="78"/>
      <c r="D15" s="78"/>
      <c r="E15" s="149"/>
    </row>
    <row r="16" spans="1:5" ht="12.75" x14ac:dyDescent="0.2">
      <c r="A16" s="140"/>
      <c r="B16" s="75"/>
      <c r="C16" s="78"/>
      <c r="D16" s="78"/>
      <c r="E16" s="73"/>
    </row>
    <row r="17" spans="1:5" ht="12.75" x14ac:dyDescent="0.2">
      <c r="A17" s="140"/>
      <c r="B17" s="75"/>
      <c r="C17" s="78"/>
      <c r="D17" s="78"/>
      <c r="E17" s="73"/>
    </row>
    <row r="18" spans="1:5" ht="12.75" x14ac:dyDescent="0.2">
      <c r="A18" s="79"/>
      <c r="B18" s="75"/>
      <c r="C18" s="78"/>
      <c r="D18" s="78"/>
      <c r="E18" s="73"/>
    </row>
    <row r="19" spans="1:5" ht="12.75" x14ac:dyDescent="0.2">
      <c r="A19" s="79"/>
      <c r="B19" s="75"/>
      <c r="C19" s="78"/>
      <c r="D19" s="78"/>
      <c r="E19" s="73"/>
    </row>
    <row r="20" spans="1:5" ht="13.5" thickBot="1" x14ac:dyDescent="0.25">
      <c r="A20" s="175" t="s">
        <v>113</v>
      </c>
      <c r="B20" s="176"/>
      <c r="C20" s="176"/>
      <c r="D20" s="7"/>
      <c r="E20" s="70">
        <f>E8+E9+E10+E11</f>
        <v>0</v>
      </c>
    </row>
    <row r="25" spans="1:5" ht="12.75" x14ac:dyDescent="0.2">
      <c r="C25" s="8" t="s">
        <v>67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4" t="s">
        <v>111</v>
      </c>
      <c r="B5" s="174"/>
      <c r="C5" s="174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3" t="s">
        <v>51</v>
      </c>
      <c r="B9" s="48"/>
      <c r="C9" s="48"/>
      <c r="D9" s="49">
        <v>0</v>
      </c>
      <c r="E9" s="50"/>
      <c r="F9" s="51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2" t="s">
        <v>53</v>
      </c>
      <c r="B10" s="48"/>
      <c r="C10" s="48"/>
      <c r="D10" s="53"/>
      <c r="E10" s="50" t="s">
        <v>23</v>
      </c>
      <c r="F10" s="56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7" t="s">
        <v>23</v>
      </c>
      <c r="B11" s="48"/>
      <c r="C11" s="48"/>
      <c r="D11" s="53"/>
      <c r="E11" s="50"/>
      <c r="F11" s="56"/>
    </row>
    <row r="12" spans="1:15" ht="14.25" x14ac:dyDescent="0.2">
      <c r="A12" s="47" t="s">
        <v>23</v>
      </c>
      <c r="B12" s="48"/>
      <c r="C12" s="48"/>
      <c r="D12" s="53"/>
      <c r="E12" s="50"/>
      <c r="F12" s="56"/>
    </row>
    <row r="13" spans="1:15" ht="14.25" x14ac:dyDescent="0.2">
      <c r="A13" s="47" t="s">
        <v>23</v>
      </c>
      <c r="B13" s="48"/>
      <c r="C13" s="48"/>
      <c r="D13" s="53"/>
      <c r="E13" s="50"/>
      <c r="F13" s="56"/>
    </row>
    <row r="14" spans="1:15" ht="14.25" x14ac:dyDescent="0.2">
      <c r="A14" s="47" t="s">
        <v>23</v>
      </c>
      <c r="B14" s="48"/>
      <c r="C14" s="48"/>
      <c r="D14" s="53"/>
      <c r="E14" s="50"/>
      <c r="F14" s="56"/>
    </row>
    <row r="15" spans="1:15" ht="14.25" x14ac:dyDescent="0.2">
      <c r="A15" s="47" t="s">
        <v>23</v>
      </c>
      <c r="B15" s="48"/>
      <c r="C15" s="48"/>
      <c r="D15" s="53"/>
      <c r="E15" s="50"/>
      <c r="F15" s="56"/>
    </row>
    <row r="16" spans="1:15" ht="14.25" x14ac:dyDescent="0.2">
      <c r="A16" s="47" t="s">
        <v>23</v>
      </c>
      <c r="B16" s="48"/>
      <c r="C16" s="48"/>
      <c r="D16" s="53"/>
      <c r="E16" s="50"/>
      <c r="F16" s="51"/>
    </row>
    <row r="17" spans="1:6" ht="14.25" x14ac:dyDescent="0.2">
      <c r="A17" s="47"/>
      <c r="B17" s="48"/>
      <c r="C17" s="48"/>
      <c r="D17" s="53"/>
      <c r="E17" s="50"/>
      <c r="F17" s="51"/>
    </row>
    <row r="18" spans="1:6" ht="14.25" x14ac:dyDescent="0.2">
      <c r="A18" s="47"/>
      <c r="B18" s="48"/>
      <c r="C18" s="48"/>
      <c r="D18" s="53"/>
      <c r="E18" s="50"/>
      <c r="F18" s="51"/>
    </row>
    <row r="19" spans="1:6" ht="14.25" x14ac:dyDescent="0.2">
      <c r="A19" s="47"/>
      <c r="B19" s="48"/>
      <c r="C19" s="48"/>
      <c r="D19" s="53"/>
      <c r="E19" s="50"/>
      <c r="F19" s="51"/>
    </row>
    <row r="20" spans="1:6" ht="14.25" x14ac:dyDescent="0.2">
      <c r="A20" s="47" t="s">
        <v>23</v>
      </c>
      <c r="B20" s="48"/>
      <c r="C20" s="48"/>
      <c r="D20" s="53"/>
      <c r="E20" s="50" t="s">
        <v>23</v>
      </c>
      <c r="F20" s="51"/>
    </row>
    <row r="21" spans="1:6" ht="14.25" x14ac:dyDescent="0.2">
      <c r="A21" s="52" t="s">
        <v>52</v>
      </c>
      <c r="B21" s="48"/>
      <c r="C21" s="48"/>
      <c r="D21" s="49">
        <f>SUM(D10:D19)</f>
        <v>0</v>
      </c>
      <c r="E21" s="50" t="s">
        <v>23</v>
      </c>
      <c r="F21" s="57"/>
    </row>
    <row r="22" spans="1:6" ht="14.25" x14ac:dyDescent="0.2">
      <c r="A22" s="47" t="s">
        <v>23</v>
      </c>
      <c r="B22" s="48"/>
      <c r="C22" s="48"/>
      <c r="D22" s="48" t="s">
        <v>23</v>
      </c>
      <c r="E22" s="50">
        <f>SUM(D9+D21)</f>
        <v>0</v>
      </c>
      <c r="F22" s="57" t="s">
        <v>23</v>
      </c>
    </row>
    <row r="23" spans="1:6" ht="25.5" x14ac:dyDescent="0.2">
      <c r="A23" s="63" t="s">
        <v>54</v>
      </c>
      <c r="B23" s="48"/>
      <c r="C23" s="48"/>
      <c r="D23" s="49">
        <v>0</v>
      </c>
      <c r="E23" s="50" t="s">
        <v>23</v>
      </c>
      <c r="F23" s="57" t="s">
        <v>23</v>
      </c>
    </row>
    <row r="24" spans="1:6" ht="14.25" x14ac:dyDescent="0.2">
      <c r="A24" s="52" t="s">
        <v>56</v>
      </c>
      <c r="B24" s="48"/>
      <c r="C24" s="48"/>
      <c r="D24" s="46"/>
      <c r="E24" s="50" t="s">
        <v>23</v>
      </c>
      <c r="F24" s="54"/>
    </row>
    <row r="25" spans="1:6" ht="14.25" x14ac:dyDescent="0.2">
      <c r="A25" s="47" t="s">
        <v>23</v>
      </c>
      <c r="B25" s="48"/>
      <c r="C25" s="48"/>
      <c r="D25" s="46"/>
      <c r="E25" s="50" t="s">
        <v>23</v>
      </c>
      <c r="F25" s="54"/>
    </row>
    <row r="26" spans="1:6" ht="14.25" x14ac:dyDescent="0.2">
      <c r="A26" s="47"/>
      <c r="B26" s="48"/>
      <c r="C26" s="48"/>
      <c r="D26" s="46"/>
      <c r="E26" s="50" t="s">
        <v>23</v>
      </c>
      <c r="F26" s="54"/>
    </row>
    <row r="27" spans="1:6" ht="14.25" x14ac:dyDescent="0.2">
      <c r="A27" s="47" t="s">
        <v>23</v>
      </c>
      <c r="B27" s="48"/>
      <c r="C27" s="48"/>
      <c r="D27" s="46"/>
      <c r="E27" s="50" t="s">
        <v>23</v>
      </c>
      <c r="F27" s="54"/>
    </row>
    <row r="28" spans="1:6" ht="14.25" x14ac:dyDescent="0.2">
      <c r="A28" s="47" t="s">
        <v>23</v>
      </c>
      <c r="B28" s="48"/>
      <c r="C28" s="48"/>
      <c r="D28" s="46"/>
      <c r="E28" s="50"/>
      <c r="F28" s="54"/>
    </row>
    <row r="29" spans="1:6" ht="14.25" x14ac:dyDescent="0.2">
      <c r="A29" s="47" t="s">
        <v>23</v>
      </c>
      <c r="B29" s="48"/>
      <c r="C29" s="48"/>
      <c r="D29" s="46"/>
      <c r="E29" s="50" t="s">
        <v>23</v>
      </c>
      <c r="F29" s="54"/>
    </row>
    <row r="30" spans="1:6" ht="14.25" x14ac:dyDescent="0.2">
      <c r="A30" s="47" t="s">
        <v>23</v>
      </c>
      <c r="B30" s="48"/>
      <c r="C30" s="48"/>
      <c r="D30" s="46"/>
      <c r="E30" s="50" t="s">
        <v>23</v>
      </c>
      <c r="F30" s="55"/>
    </row>
    <row r="31" spans="1:6" ht="14.25" x14ac:dyDescent="0.2">
      <c r="A31" s="47" t="s">
        <v>23</v>
      </c>
      <c r="B31" s="48"/>
      <c r="C31" s="48"/>
      <c r="D31" s="46"/>
      <c r="E31" s="50"/>
      <c r="F31" s="55"/>
    </row>
    <row r="32" spans="1:6" ht="14.25" x14ac:dyDescent="0.2">
      <c r="A32" s="47"/>
      <c r="B32" s="48"/>
      <c r="C32" s="48"/>
      <c r="D32" s="46"/>
      <c r="E32" s="50"/>
      <c r="F32" s="131"/>
    </row>
    <row r="33" spans="1:6" ht="14.25" x14ac:dyDescent="0.2">
      <c r="A33" s="47"/>
      <c r="B33" s="48"/>
      <c r="C33" s="48"/>
      <c r="D33" s="46"/>
      <c r="E33" s="50"/>
      <c r="F33" s="131"/>
    </row>
    <row r="34" spans="1:6" ht="14.25" x14ac:dyDescent="0.2">
      <c r="A34" s="52" t="s">
        <v>55</v>
      </c>
      <c r="B34" s="48"/>
      <c r="C34" s="48" t="s">
        <v>23</v>
      </c>
      <c r="D34" s="49">
        <f>SUM(D24:D33)</f>
        <v>0</v>
      </c>
      <c r="E34" s="50" t="s">
        <v>23</v>
      </c>
      <c r="F34" s="57" t="s">
        <v>23</v>
      </c>
    </row>
    <row r="35" spans="1:6" ht="15" thickBot="1" x14ac:dyDescent="0.25">
      <c r="A35" s="58" t="s">
        <v>23</v>
      </c>
      <c r="B35" s="59" t="s">
        <v>23</v>
      </c>
      <c r="C35" s="59" t="s">
        <v>23</v>
      </c>
      <c r="D35" s="60" t="s">
        <v>23</v>
      </c>
      <c r="E35" s="61">
        <f>SUM(D23+D34)</f>
        <v>0</v>
      </c>
      <c r="F35" s="62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9" sqref="D9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  <col min="7" max="7" width="15.5546875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110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4.25" customHeight="1" x14ac:dyDescent="0.25">
      <c r="A8" s="69" t="s">
        <v>241</v>
      </c>
      <c r="B8" s="35">
        <v>129</v>
      </c>
      <c r="C8" s="35" t="s">
        <v>242</v>
      </c>
      <c r="D8" s="35" t="s">
        <v>243</v>
      </c>
      <c r="E8" s="137">
        <v>4821035.09</v>
      </c>
    </row>
    <row r="9" spans="1:5" ht="15" x14ac:dyDescent="0.25">
      <c r="A9" s="135"/>
      <c r="B9" s="136"/>
      <c r="C9" s="35"/>
      <c r="D9" s="35"/>
      <c r="E9" s="137"/>
    </row>
    <row r="10" spans="1:5" ht="15" x14ac:dyDescent="0.25">
      <c r="A10" s="135"/>
      <c r="B10" s="136"/>
      <c r="C10" s="136"/>
      <c r="D10" s="136"/>
      <c r="E10" s="138"/>
    </row>
    <row r="11" spans="1:5" ht="15" x14ac:dyDescent="0.25">
      <c r="A11" s="135"/>
      <c r="B11" s="136"/>
      <c r="C11" s="136"/>
      <c r="D11" s="136"/>
      <c r="E11" s="138"/>
    </row>
    <row r="12" spans="1:5" ht="15" x14ac:dyDescent="0.25">
      <c r="A12" s="135"/>
      <c r="B12" s="136"/>
      <c r="C12" s="136"/>
      <c r="D12" s="136"/>
      <c r="E12" s="138"/>
    </row>
    <row r="13" spans="1:5" ht="15" x14ac:dyDescent="0.25">
      <c r="A13" s="135"/>
      <c r="B13" s="136"/>
      <c r="C13" s="136"/>
      <c r="D13" s="136"/>
      <c r="E13" s="139"/>
    </row>
    <row r="14" spans="1:5" ht="15" x14ac:dyDescent="0.25">
      <c r="A14" s="132"/>
      <c r="B14" s="133"/>
      <c r="C14" s="133"/>
      <c r="D14" s="133"/>
      <c r="E14" s="134"/>
    </row>
    <row r="16" spans="1:5" ht="15.75" thickBot="1" x14ac:dyDescent="0.3">
      <c r="A16" s="175" t="s">
        <v>113</v>
      </c>
      <c r="B16" s="176"/>
      <c r="C16" s="176"/>
      <c r="D16" s="7"/>
      <c r="E16" s="72">
        <f>SUM(E8:E15)</f>
        <v>4821035.09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2024-09-11T08:44:59Z</dcterms:modified>
</cp:coreProperties>
</file>