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F118" i="2" l="1"/>
  <c r="D68" i="5" l="1"/>
  <c r="D216" i="5" l="1"/>
  <c r="E217" i="5" s="1"/>
  <c r="D171" i="5"/>
  <c r="D162" i="5"/>
  <c r="D204" i="5"/>
  <c r="E204" i="5" s="1"/>
  <c r="D223" i="5" l="1"/>
  <c r="E224" i="5" s="1"/>
  <c r="D21" i="7"/>
  <c r="E22" i="7"/>
  <c r="D34" i="7"/>
  <c r="E35" i="7" s="1"/>
  <c r="E11" i="6"/>
  <c r="D115" i="5"/>
  <c r="E116" i="5" l="1"/>
  <c r="E16" i="8" l="1"/>
  <c r="E20" i="4" l="1"/>
  <c r="D209" i="5" l="1"/>
  <c r="E69" i="5" l="1"/>
  <c r="D184" i="5" l="1"/>
  <c r="E210" i="5" l="1"/>
  <c r="E185" i="5" l="1"/>
  <c r="E172" i="5"/>
  <c r="E163" i="5"/>
  <c r="E227" i="5" l="1"/>
</calcChain>
</file>

<file path=xl/sharedStrings.xml><?xml version="1.0" encoding="utf-8"?>
<sst xmlns="http://schemas.openxmlformats.org/spreadsheetml/2006/main" count="907" uniqueCount="224">
  <si>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</si>
  <si>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</si>
  <si>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</si>
  <si>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</si>
  <si>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</si>
  <si>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</si>
  <si>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</si>
  <si>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</si>
  <si>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</si>
  <si>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</si>
  <si>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</si>
  <si>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</si>
  <si>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</si>
  <si>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</si>
  <si>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</si>
  <si>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</si>
  <si>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</si>
  <si>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</si>
  <si>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</si>
  <si>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</si>
  <si>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</si>
  <si>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</si>
  <si>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</si>
  <si>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</si>
  <si>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</si>
  <si>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</si>
  <si>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</si>
  <si>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</si>
  <si>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</si>
  <si>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</si>
  <si>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</si>
  <si>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</si>
  <si>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</si>
  <si>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</si>
  <si>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</si>
  <si>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</si>
  <si>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</si>
  <si>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</si>
  <si>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</si>
  <si>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</si>
  <si>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</si>
  <si>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</si>
  <si>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</si>
  <si>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</si>
  <si>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</si>
  <si>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</si>
  <si>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</si>
  <si>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</si>
  <si>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</si>
  <si>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</si>
  <si>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</si>
  <si>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</si>
  <si>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</si>
  <si>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</si>
  <si>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</si>
  <si>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</si>
  <si>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</si>
  <si>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</si>
  <si>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</si>
  <si>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</si>
  <si>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</si>
  <si>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</si>
  <si>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</si>
  <si>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OSIM</t>
  </si>
  <si>
    <t>ROBOSTO LOGISTIK SRL</t>
  </si>
  <si>
    <t>CENTRO INVEST CONSULT SRL</t>
  </si>
  <si>
    <t>COTIZATII SINDICAT</t>
  </si>
  <si>
    <t>ALIMENTARE CONT CARD SALARII BTRL</t>
  </si>
  <si>
    <t>ALIMENTARE CONT CARD SALARII RAIFFEISEN</t>
  </si>
  <si>
    <t>RIDICARE NUMERAR</t>
  </si>
  <si>
    <t>BTM CORPORATE SECURITY SRL</t>
  </si>
  <si>
    <t>CUMPANA 1993 SRL</t>
  </si>
  <si>
    <t>TREI D PLUS SRL</t>
  </si>
  <si>
    <t>RA RASIROM</t>
  </si>
  <si>
    <t>ENGIE ROMANIA 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</si>
  <si>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</si>
  <si>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ARCHIVIT SRL</t>
  </si>
  <si>
    <t>SQUARE PARKING SRL</t>
  </si>
  <si>
    <t>WECO TMC SRL</t>
  </si>
  <si>
    <t>RCS RDS SA</t>
  </si>
  <si>
    <t>DIGITRONIX TECHNOLOGY SRL</t>
  </si>
  <si>
    <t>CENTRUL MEDICAL UNIREA SRL</t>
  </si>
  <si>
    <t>HORNBACH CENTRALA SRL</t>
  </si>
  <si>
    <t>BCR SA</t>
  </si>
  <si>
    <t>APA NOVA BUC. SA</t>
  </si>
  <si>
    <t>VODAFONE ROMANIA SA</t>
  </si>
  <si>
    <t>MEDA CONSULT SRL</t>
  </si>
  <si>
    <t>CRISTALSOFT SRL</t>
  </si>
  <si>
    <t>ALIMENTARE CONT CARD SALARIU RAIFFEISEN</t>
  </si>
  <si>
    <t>TORNADO GOMAR TRADE SRL</t>
  </si>
  <si>
    <t>PRODUSE ELECTRICE</t>
  </si>
  <si>
    <t>MIDA SOFT BUSINESS SRL</t>
  </si>
  <si>
    <t>WASTE TONER</t>
  </si>
  <si>
    <t>CONSUMABILE IMPRIMANTE</t>
  </si>
  <si>
    <t>ACCENT SERVICES ZONE SRL</t>
  </si>
  <si>
    <t>DNS BIROTICA SRL</t>
  </si>
  <si>
    <t>DIR.GEN.DE SALUBRITATE SECT.3</t>
  </si>
  <si>
    <t>DEPUNERE NUMERAR - REINTREGIRE CONT</t>
  </si>
  <si>
    <t>SERVICII MEDICALE</t>
  </si>
  <si>
    <t>CENTRAL TRAVEL SRL</t>
  </si>
  <si>
    <t>OLIMPIC INTERNAT. TURISM SRL</t>
  </si>
  <si>
    <t>01-31 OCTOMBRIE</t>
  </si>
  <si>
    <t>octombrie</t>
  </si>
  <si>
    <t>GARANTIE MATERIALA GESTIONARI OSIM</t>
  </si>
  <si>
    <t>perioada: 01-31 OCTOMBRIE</t>
  </si>
  <si>
    <t>Total plati OCTOMBRIE</t>
  </si>
  <si>
    <t>OPTIM CONCEPT DESIGN SRL</t>
  </si>
  <si>
    <t>MENT.ECHIPAM.CLIMATIZ. SEPTEMBRIE 2023</t>
  </si>
  <si>
    <t>SERV.CURATENIE SEPTEMBRIE 2023</t>
  </si>
  <si>
    <t>SERV.PAZA SEPTEMBRIE 2023</t>
  </si>
  <si>
    <t>SUPRAVEGHERE RSVTI SEPTEMBRIE 2023</t>
  </si>
  <si>
    <t>PACHET BIDOANE APA OCTOMBRIE 2023</t>
  </si>
  <si>
    <t>TIK MEDIA SOLUTIONS SRL</t>
  </si>
  <si>
    <t>CVAL.INCARCATOR</t>
  </si>
  <si>
    <t>TEVI SI TRANSPORT</t>
  </si>
  <si>
    <t>TRIVOLT DISTRIBUTION SRL</t>
  </si>
  <si>
    <t>PRESTARI SERVICII DDD</t>
  </si>
  <si>
    <t>A.D.I. SMART INSTAL SRL</t>
  </si>
  <si>
    <t>MANOPERA SI INLOCUIRE TEVI</t>
  </si>
  <si>
    <t>MIN.AFACERILOR EXT.</t>
  </si>
  <si>
    <t>PASAPORT SERV. POTOROACA V.</t>
  </si>
  <si>
    <t>ASOC.PROPRIETARI I. GHICA</t>
  </si>
  <si>
    <t>CHELT.INTRET. GHICA 3 MARTIE-IULIE 2023</t>
  </si>
  <si>
    <t>GERMAN TOP TRADING SRL</t>
  </si>
  <si>
    <t>SERV.CONS. SI SERV.REVIZIE SKODA</t>
  </si>
  <si>
    <t>ASCENSORUL SA</t>
  </si>
  <si>
    <t>PRESTARI SERVICII OCTOMBRIE 2023</t>
  </si>
  <si>
    <t>MENT.ECHIPAM.CLIMATIZ. OCTOMBRIE 2023</t>
  </si>
  <si>
    <t>DIFUZOARE SI MONTAJ MULTIVAN</t>
  </si>
  <si>
    <t>M&amp;S VIAMOND SRL</t>
  </si>
  <si>
    <t>BUTUC FISTE METALIC</t>
  </si>
  <si>
    <t>TRANSP. BUTUC FISET METALIC</t>
  </si>
  <si>
    <t>BILETE AVION DEPLASARE EXT.</t>
  </si>
  <si>
    <t>BILET AVION</t>
  </si>
  <si>
    <t>TRAVEL BRANDS SA</t>
  </si>
  <si>
    <t>ROMSERVICE TELECOM. SRL</t>
  </si>
  <si>
    <t>MENT.SIST.COMPLEX DE SECURIT. SEPT.2023</t>
  </si>
  <si>
    <t>ITG ONLINE SRL</t>
  </si>
  <si>
    <t>MEMORIE SERVER</t>
  </si>
  <si>
    <t>CASTI WIRELESS</t>
  </si>
  <si>
    <t>MENT.SIST.COMPLEX DE SECURIT. OCT. 2023</t>
  </si>
  <si>
    <t>CVAL. TONERE CTR.SUBSECV. 3</t>
  </si>
  <si>
    <t>CVAL. WASTE TONER</t>
  </si>
  <si>
    <t>MENT.SOFT CONTAB. OCTOMBRIE 2023</t>
  </si>
  <si>
    <t>TIK COMMUNICATIONS SRL</t>
  </si>
  <si>
    <t>STICK MEMORIE</t>
  </si>
  <si>
    <t>CTCE PIATRA NEAMT SA</t>
  </si>
  <si>
    <t>ACTUALIZARI LEGIS OCTOMBRIE 2023</t>
  </si>
  <si>
    <t>TORA DISTRIBUTION SYSTEM SRL</t>
  </si>
  <si>
    <t>BATERII SI ACUMULATORI</t>
  </si>
  <si>
    <t>DIGITRONIX SRL</t>
  </si>
  <si>
    <t>MENT.ECHIPAM.IT SEPTEMBRIE 2023</t>
  </si>
  <si>
    <t>INSTAL SPATIU SUPLIM.SAN</t>
  </si>
  <si>
    <t>MENT.ECHIPAM. OCTOMBRIE 2033</t>
  </si>
  <si>
    <t>DANTE INTERNATIONAL SA</t>
  </si>
  <si>
    <t>CVAL.SSD480GB</t>
  </si>
  <si>
    <t>PLIC ANTISOC ALB SILICONIC</t>
  </si>
  <si>
    <t>POENARI PEN COMPANY SRL</t>
  </si>
  <si>
    <t>CVAL. STILOU</t>
  </si>
  <si>
    <t>FAIR COM AGENTI SRL</t>
  </si>
  <si>
    <t>RIBON CERNEALA ROSIE</t>
  </si>
  <si>
    <t>PLICURI A4</t>
  </si>
  <si>
    <t>ACOMI DINAMIC SRL</t>
  </si>
  <si>
    <t>DOSAR CU SINA</t>
  </si>
  <si>
    <t>INTRETINERE SI CURATARE PC</t>
  </si>
  <si>
    <t>CONSUM GAZE SEPTEMBRIE 2023</t>
  </si>
  <si>
    <t>ENEL ENERGIE MUNTENIA SA</t>
  </si>
  <si>
    <t>CONSUM ENERGIE EL. AUGUST 2023</t>
  </si>
  <si>
    <t>CONSUM GAZE GHICA 3 MARTIE-IULIE 2023</t>
  </si>
  <si>
    <t>CVAL.CONSUM APA SEPTEMBRIE 2023</t>
  </si>
  <si>
    <t>COL. SI TRANSP. DESEURI MUNICIP.SEPT.2023</t>
  </si>
  <si>
    <t>ABONAM.TV SEPTEMBRIE 2023</t>
  </si>
  <si>
    <t>SERV.TELEF. FIXA SEPT.2023</t>
  </si>
  <si>
    <t>DHL INTERNATIONAL ROM SRL</t>
  </si>
  <si>
    <t>SERV. CURIERAT RAPID</t>
  </si>
  <si>
    <t>TELEF.MOBILA SEPTEMBRIE 2023</t>
  </si>
  <si>
    <t>SERV. WI FI SEPTEMBRIE 2023</t>
  </si>
  <si>
    <t>ABONAM.INTENET OCTOMBRIE 2023</t>
  </si>
  <si>
    <t>UNIVERSUL JURIDIC MAGAZIN SRL</t>
  </si>
  <si>
    <t>CVAL. CARTI SPECIALITATE</t>
  </si>
  <si>
    <t>MONITOARE PHILIPS</t>
  </si>
  <si>
    <t>FUND.CENTRUL DE FORM. APSAP</t>
  </si>
  <si>
    <t>SERV.CAZARE CURS IORGA R.</t>
  </si>
  <si>
    <t>SERV.MED., MEDICINA MUNCII SEPT. 2023</t>
  </si>
  <si>
    <t>SERV.SSM SU SEPTEMBRIE 2023</t>
  </si>
  <si>
    <t>CONFLUENTE EST SRL</t>
  </si>
  <si>
    <t>CUTII CADOU DELEGATIE AGEPI</t>
  </si>
  <si>
    <t>ROMFILATELIA SA</t>
  </si>
  <si>
    <t>ALBUM FILATELIC</t>
  </si>
  <si>
    <t>MAPA/BLOC FILATELIC</t>
  </si>
  <si>
    <t>MARKETING CONCEPT SRL</t>
  </si>
  <si>
    <t>CAPSULE CAFEA</t>
  </si>
  <si>
    <t>SERV. ARHIVARE SEPTEMBRIE 2023</t>
  </si>
  <si>
    <t>COMP.MUNICP.IMOB SA</t>
  </si>
  <si>
    <t>FOLOSINTA SPATIU OCTOMBRIE 2023</t>
  </si>
  <si>
    <t>ABONAM.PARCARE SEPTEMBRIE 2023</t>
  </si>
  <si>
    <t>COMISION TRANZ.CARDURI SEPTEMBRIE 2023</t>
  </si>
  <si>
    <t>ARLECHIN TOTAL DISTRIB. SRL</t>
  </si>
  <si>
    <t>LAPTOP ASUS</t>
  </si>
  <si>
    <t>SAFETY TECHNOLOGY SRL</t>
  </si>
  <si>
    <t>LAPTOPURI LENOVO</t>
  </si>
  <si>
    <t>SERVERE POWEREDGE R750</t>
  </si>
  <si>
    <t>SPATIU SUPL.STOCARE 10GB</t>
  </si>
  <si>
    <t>SOFTESS 21 SRL</t>
  </si>
  <si>
    <t>LICENTA ZOOM</t>
  </si>
  <si>
    <t>TOTAL OCTOMBRIE</t>
  </si>
  <si>
    <t>EPO</t>
  </si>
  <si>
    <t>RO_2023Q3_ART.39_RENEWAL_FEES</t>
  </si>
  <si>
    <t>INTERNATIONAL FILING FEES AND SEARCH FEES</t>
  </si>
  <si>
    <t>OMPI</t>
  </si>
  <si>
    <t>comision</t>
  </si>
  <si>
    <t>deplasari</t>
  </si>
  <si>
    <t>epoque</t>
  </si>
  <si>
    <t>reintregire cf sold casa lei</t>
  </si>
  <si>
    <t>PENSIE PRIVATA N. A.</t>
  </si>
  <si>
    <t>PENSIE PRIVATA N. L.</t>
  </si>
  <si>
    <t>PENSIE ALIMENTARA DE LA P. C.</t>
  </si>
  <si>
    <t>POPRIRE SALARIU S.C.</t>
  </si>
  <si>
    <t>POPRIRE SALARIU N.M.</t>
  </si>
  <si>
    <t>PENSIE PRIVATA V. I.</t>
  </si>
  <si>
    <t>PENSIE PRIVATA G. S.</t>
  </si>
  <si>
    <t>PENSIE PRIVATA S. F.</t>
  </si>
  <si>
    <t>POPRIRE SALARIU N. D.</t>
  </si>
  <si>
    <t>PENSIE PRIVATA G.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</si>
</sst>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8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0" fillId="0" borderId="21" xfId="41" applyNumberFormat="1" applyFont="1" applyBorder="1" applyAlignment="1">
      <alignment horizontal="left"/>
    </xf>
    <xf numFmtId="0" fontId="30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0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1" fillId="0" borderId="10" xfId="40" applyBorder="1" applyAlignment="1">
      <alignment horizontal="left" vertical="center"/>
    </xf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14" xfId="40" applyNumberFormat="1" applyFont="1" applyFill="1" applyBorder="1" applyAlignment="1">
      <alignment horizontal="right" vertical="center"/>
    </xf>
    <xf numFmtId="4" fontId="26" fillId="0" borderId="20" xfId="40" applyNumberFormat="1" applyFont="1" applyFill="1" applyBorder="1" applyAlignment="1">
      <alignment horizontal="right" vertical="center"/>
    </xf>
    <xf numFmtId="4" fontId="26" fillId="0" borderId="14" xfId="40" applyNumberFormat="1" applyFont="1" applyFill="1" applyBorder="1" applyAlignment="1">
      <alignment vertical="center"/>
    </xf>
    <xf numFmtId="4" fontId="26" fillId="0" borderId="10" xfId="0" applyNumberFormat="1" applyFont="1" applyFill="1" applyBorder="1"/>
    <xf numFmtId="4" fontId="26" fillId="0" borderId="10" xfId="40" applyNumberFormat="1" applyFont="1" applyFill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8" sqref="D8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101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182825</v>
      </c>
      <c r="E7" s="15" t="s">
        <v>23</v>
      </c>
      <c r="F7" s="17" t="s">
        <v>23</v>
      </c>
    </row>
    <row r="8" spans="1:6" ht="14.25" x14ac:dyDescent="0.2">
      <c r="A8" s="16"/>
      <c r="B8" s="14" t="s">
        <v>102</v>
      </c>
      <c r="C8" s="14">
        <v>9</v>
      </c>
      <c r="D8" s="40">
        <v>19440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v>19440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202265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view="pageLayout" topLeftCell="A37" zoomScaleNormal="100" workbookViewId="0">
      <selection activeCell="F50" sqref="F50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101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2" t="s">
        <v>23</v>
      </c>
      <c r="C8" s="92" t="s">
        <v>23</v>
      </c>
      <c r="D8" s="93">
        <v>13685215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8"/>
      <c r="C9" s="48"/>
      <c r="D9" s="97"/>
      <c r="E9" s="49"/>
      <c r="F9" s="98"/>
    </row>
    <row r="10" spans="1:6" ht="12.75" x14ac:dyDescent="0.2">
      <c r="A10" s="96" t="s">
        <v>23</v>
      </c>
      <c r="B10" s="48" t="s">
        <v>102</v>
      </c>
      <c r="C10" s="48">
        <v>9</v>
      </c>
      <c r="D10" s="97">
        <v>97553</v>
      </c>
      <c r="E10" s="49" t="s">
        <v>23</v>
      </c>
      <c r="F10" s="98" t="s">
        <v>30</v>
      </c>
    </row>
    <row r="11" spans="1:6" ht="12.75" x14ac:dyDescent="0.2">
      <c r="A11" s="96" t="s">
        <v>23</v>
      </c>
      <c r="B11" s="48" t="s">
        <v>102</v>
      </c>
      <c r="C11" s="48">
        <v>9</v>
      </c>
      <c r="D11" s="97">
        <v>3719</v>
      </c>
      <c r="E11" s="49" t="s">
        <v>23</v>
      </c>
      <c r="F11" s="98" t="s">
        <v>66</v>
      </c>
    </row>
    <row r="12" spans="1:6" ht="25.5" x14ac:dyDescent="0.2">
      <c r="A12" s="96"/>
      <c r="B12" s="48" t="s">
        <v>102</v>
      </c>
      <c r="C12" s="48">
        <v>9</v>
      </c>
      <c r="D12" s="97">
        <v>583974</v>
      </c>
      <c r="E12" s="49" t="s">
        <v>23</v>
      </c>
      <c r="F12" s="98" t="s">
        <v>67</v>
      </c>
    </row>
    <row r="13" spans="1:6" ht="25.5" x14ac:dyDescent="0.2">
      <c r="A13" s="96"/>
      <c r="B13" s="48" t="s">
        <v>102</v>
      </c>
      <c r="C13" s="48">
        <v>9</v>
      </c>
      <c r="D13" s="97">
        <v>537357</v>
      </c>
      <c r="E13" s="49" t="s">
        <v>23</v>
      </c>
      <c r="F13" s="98" t="s">
        <v>31</v>
      </c>
    </row>
    <row r="14" spans="1:6" x14ac:dyDescent="0.25">
      <c r="A14" s="96" t="s">
        <v>23</v>
      </c>
      <c r="B14" s="48" t="s">
        <v>102</v>
      </c>
      <c r="C14" s="48">
        <v>9</v>
      </c>
      <c r="D14" s="97">
        <v>150</v>
      </c>
      <c r="E14" s="49" t="s">
        <v>23</v>
      </c>
      <c r="F14" s="98" t="s">
        <v>214</v>
      </c>
    </row>
    <row r="15" spans="1:6" x14ac:dyDescent="0.25">
      <c r="A15" s="96" t="s">
        <v>23</v>
      </c>
      <c r="B15" s="48" t="s">
        <v>102</v>
      </c>
      <c r="C15" s="48">
        <v>9</v>
      </c>
      <c r="D15" s="97">
        <v>150</v>
      </c>
      <c r="E15" s="49" t="s">
        <v>23</v>
      </c>
      <c r="F15" s="98" t="s">
        <v>215</v>
      </c>
    </row>
    <row r="16" spans="1:6" ht="26.4" x14ac:dyDescent="0.25">
      <c r="A16" s="96" t="s">
        <v>23</v>
      </c>
      <c r="B16" s="48" t="s">
        <v>102</v>
      </c>
      <c r="C16" s="48">
        <v>9</v>
      </c>
      <c r="D16" s="97">
        <v>200</v>
      </c>
      <c r="E16" s="49" t="s">
        <v>23</v>
      </c>
      <c r="F16" s="98" t="s">
        <v>216</v>
      </c>
    </row>
    <row r="17" spans="1:10" ht="25.5" x14ac:dyDescent="0.2">
      <c r="A17" s="96"/>
      <c r="B17" s="48" t="s">
        <v>102</v>
      </c>
      <c r="C17" s="48">
        <v>9</v>
      </c>
      <c r="D17" s="97">
        <v>155477</v>
      </c>
      <c r="E17" s="49" t="s">
        <v>23</v>
      </c>
      <c r="F17" s="98" t="s">
        <v>88</v>
      </c>
    </row>
    <row r="18" spans="1:10" ht="25.5" x14ac:dyDescent="0.2">
      <c r="A18" s="96" t="s">
        <v>23</v>
      </c>
      <c r="B18" s="48" t="s">
        <v>102</v>
      </c>
      <c r="C18" s="48">
        <v>9</v>
      </c>
      <c r="D18" s="97">
        <v>5308</v>
      </c>
      <c r="E18" s="49" t="s">
        <v>23</v>
      </c>
      <c r="F18" s="98" t="s">
        <v>35</v>
      </c>
    </row>
    <row r="19" spans="1:10" ht="25.5" x14ac:dyDescent="0.2">
      <c r="A19" s="96"/>
      <c r="B19" s="48" t="s">
        <v>102</v>
      </c>
      <c r="C19" s="48">
        <v>9</v>
      </c>
      <c r="D19" s="97">
        <v>2846</v>
      </c>
      <c r="E19" s="49" t="s">
        <v>23</v>
      </c>
      <c r="F19" s="98" t="s">
        <v>35</v>
      </c>
    </row>
    <row r="20" spans="1:10" ht="25.5" x14ac:dyDescent="0.2">
      <c r="A20" s="96"/>
      <c r="B20" s="48" t="s">
        <v>102</v>
      </c>
      <c r="C20" s="48">
        <v>9</v>
      </c>
      <c r="D20" s="97">
        <v>3468</v>
      </c>
      <c r="E20" s="49" t="s">
        <v>23</v>
      </c>
      <c r="F20" s="98" t="s">
        <v>35</v>
      </c>
    </row>
    <row r="21" spans="1:10" ht="25.5" x14ac:dyDescent="0.2">
      <c r="A21" s="96"/>
      <c r="B21" s="48" t="s">
        <v>102</v>
      </c>
      <c r="C21" s="48">
        <v>9</v>
      </c>
      <c r="D21" s="97">
        <v>3847</v>
      </c>
      <c r="E21" s="49" t="s">
        <v>23</v>
      </c>
      <c r="F21" s="98" t="s">
        <v>35</v>
      </c>
    </row>
    <row r="22" spans="1:10" x14ac:dyDescent="0.25">
      <c r="A22" s="96"/>
      <c r="B22" s="48" t="s">
        <v>102</v>
      </c>
      <c r="C22" s="48">
        <v>9</v>
      </c>
      <c r="D22" s="97">
        <v>2125</v>
      </c>
      <c r="E22" s="49" t="s">
        <v>23</v>
      </c>
      <c r="F22" s="98" t="s">
        <v>217</v>
      </c>
    </row>
    <row r="23" spans="1:10" ht="25.5" x14ac:dyDescent="0.2">
      <c r="A23" s="96"/>
      <c r="B23" s="48" t="s">
        <v>102</v>
      </c>
      <c r="C23" s="48">
        <v>9</v>
      </c>
      <c r="D23" s="97">
        <v>3708</v>
      </c>
      <c r="E23" s="49" t="s">
        <v>23</v>
      </c>
      <c r="F23" s="98" t="s">
        <v>35</v>
      </c>
    </row>
    <row r="24" spans="1:10" ht="25.5" x14ac:dyDescent="0.2">
      <c r="A24" s="96" t="s">
        <v>23</v>
      </c>
      <c r="B24" s="48" t="s">
        <v>102</v>
      </c>
      <c r="C24" s="48">
        <v>9</v>
      </c>
      <c r="D24" s="97">
        <v>3762</v>
      </c>
      <c r="E24" s="49" t="s">
        <v>23</v>
      </c>
      <c r="F24" s="98" t="s">
        <v>35</v>
      </c>
    </row>
    <row r="25" spans="1:10" ht="25.5" x14ac:dyDescent="0.2">
      <c r="A25" s="96" t="s">
        <v>23</v>
      </c>
      <c r="B25" s="48" t="s">
        <v>102</v>
      </c>
      <c r="C25" s="48">
        <v>9</v>
      </c>
      <c r="D25" s="97">
        <v>4078</v>
      </c>
      <c r="E25" s="49" t="s">
        <v>23</v>
      </c>
      <c r="F25" s="98" t="s">
        <v>35</v>
      </c>
    </row>
    <row r="26" spans="1:10" x14ac:dyDescent="0.25">
      <c r="A26" s="96" t="s">
        <v>23</v>
      </c>
      <c r="B26" s="48" t="s">
        <v>102</v>
      </c>
      <c r="C26" s="48">
        <v>9</v>
      </c>
      <c r="D26" s="97">
        <v>1661</v>
      </c>
      <c r="E26" s="49" t="s">
        <v>23</v>
      </c>
      <c r="F26" s="56" t="s">
        <v>218</v>
      </c>
    </row>
    <row r="27" spans="1:10" ht="25.5" x14ac:dyDescent="0.2">
      <c r="A27" s="96"/>
      <c r="B27" s="48" t="s">
        <v>102</v>
      </c>
      <c r="C27" s="48">
        <v>9</v>
      </c>
      <c r="D27" s="97">
        <v>2842</v>
      </c>
      <c r="E27" s="49" t="s">
        <v>23</v>
      </c>
      <c r="F27" s="56" t="s">
        <v>35</v>
      </c>
    </row>
    <row r="28" spans="1:10" x14ac:dyDescent="0.25">
      <c r="A28" s="96"/>
      <c r="B28" s="48" t="s">
        <v>102</v>
      </c>
      <c r="C28" s="48">
        <v>9</v>
      </c>
      <c r="D28" s="97">
        <v>150</v>
      </c>
      <c r="E28" s="49" t="s">
        <v>23</v>
      </c>
      <c r="F28" s="56" t="s">
        <v>219</v>
      </c>
    </row>
    <row r="29" spans="1:10" x14ac:dyDescent="0.25">
      <c r="A29" s="96" t="s">
        <v>23</v>
      </c>
      <c r="B29" s="48" t="s">
        <v>102</v>
      </c>
      <c r="C29" s="48">
        <v>9</v>
      </c>
      <c r="D29" s="97">
        <v>150</v>
      </c>
      <c r="E29" s="49" t="s">
        <v>23</v>
      </c>
      <c r="F29" s="56" t="s">
        <v>220</v>
      </c>
    </row>
    <row r="30" spans="1:10" ht="25.5" x14ac:dyDescent="0.2">
      <c r="A30" s="96"/>
      <c r="B30" s="48" t="s">
        <v>102</v>
      </c>
      <c r="C30" s="48">
        <v>9</v>
      </c>
      <c r="D30" s="97">
        <v>4273</v>
      </c>
      <c r="E30" s="49" t="s">
        <v>23</v>
      </c>
      <c r="F30" s="56" t="s">
        <v>35</v>
      </c>
    </row>
    <row r="31" spans="1:10" ht="25.5" x14ac:dyDescent="0.2">
      <c r="A31" s="96"/>
      <c r="B31" s="48" t="s">
        <v>102</v>
      </c>
      <c r="C31" s="48">
        <v>9</v>
      </c>
      <c r="D31" s="97">
        <v>5868</v>
      </c>
      <c r="E31" s="49" t="s">
        <v>23</v>
      </c>
      <c r="F31" s="56" t="s">
        <v>35</v>
      </c>
      <c r="H31" s="18"/>
      <c r="J31" s="18"/>
    </row>
    <row r="32" spans="1:10" ht="25.5" x14ac:dyDescent="0.2">
      <c r="A32" s="96" t="s">
        <v>23</v>
      </c>
      <c r="B32" s="48" t="s">
        <v>102</v>
      </c>
      <c r="C32" s="48">
        <v>9</v>
      </c>
      <c r="D32" s="97">
        <v>3249</v>
      </c>
      <c r="E32" s="49" t="s">
        <v>23</v>
      </c>
      <c r="F32" s="56" t="s">
        <v>35</v>
      </c>
      <c r="H32" s="18"/>
    </row>
    <row r="33" spans="1:15" ht="25.5" x14ac:dyDescent="0.2">
      <c r="A33" s="96"/>
      <c r="B33" s="48" t="s">
        <v>102</v>
      </c>
      <c r="C33" s="48">
        <v>9</v>
      </c>
      <c r="D33" s="97">
        <v>4016</v>
      </c>
      <c r="E33" s="49" t="s">
        <v>23</v>
      </c>
      <c r="F33" s="56" t="s">
        <v>35</v>
      </c>
    </row>
    <row r="34" spans="1:15" ht="25.5" x14ac:dyDescent="0.2">
      <c r="A34" s="96"/>
      <c r="B34" s="48" t="s">
        <v>102</v>
      </c>
      <c r="C34" s="48">
        <v>9</v>
      </c>
      <c r="D34" s="97">
        <v>4088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6"/>
      <c r="B35" s="48" t="s">
        <v>102</v>
      </c>
      <c r="C35" s="48">
        <v>9</v>
      </c>
      <c r="D35" s="97">
        <v>4172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6"/>
      <c r="B36" s="48" t="s">
        <v>102</v>
      </c>
      <c r="C36" s="48">
        <v>9</v>
      </c>
      <c r="D36" s="97">
        <v>3918</v>
      </c>
      <c r="E36" s="49" t="s">
        <v>23</v>
      </c>
      <c r="F36" s="56" t="s">
        <v>35</v>
      </c>
      <c r="N36" s="18"/>
      <c r="O36" s="18"/>
    </row>
    <row r="37" spans="1:15" ht="25.5" x14ac:dyDescent="0.2">
      <c r="A37" s="96"/>
      <c r="B37" s="48" t="s">
        <v>102</v>
      </c>
      <c r="C37" s="48">
        <v>9</v>
      </c>
      <c r="D37" s="97">
        <v>3974</v>
      </c>
      <c r="E37" s="49" t="s">
        <v>23</v>
      </c>
      <c r="F37" s="56" t="s">
        <v>35</v>
      </c>
      <c r="N37" s="18"/>
      <c r="O37" s="18"/>
    </row>
    <row r="38" spans="1:15" ht="25.5" x14ac:dyDescent="0.2">
      <c r="A38" s="96"/>
      <c r="B38" s="48" t="s">
        <v>102</v>
      </c>
      <c r="C38" s="48">
        <v>9</v>
      </c>
      <c r="D38" s="97">
        <v>3680</v>
      </c>
      <c r="E38" s="49" t="s">
        <v>23</v>
      </c>
      <c r="F38" s="56" t="s">
        <v>35</v>
      </c>
    </row>
    <row r="39" spans="1:15" ht="25.5" x14ac:dyDescent="0.2">
      <c r="A39" s="96"/>
      <c r="B39" s="48" t="s">
        <v>102</v>
      </c>
      <c r="C39" s="48">
        <v>9</v>
      </c>
      <c r="D39" s="97">
        <v>3713</v>
      </c>
      <c r="E39" s="49" t="s">
        <v>23</v>
      </c>
      <c r="F39" s="56" t="s">
        <v>35</v>
      </c>
    </row>
    <row r="40" spans="1:15" ht="25.5" x14ac:dyDescent="0.2">
      <c r="A40" s="96"/>
      <c r="B40" s="48" t="s">
        <v>102</v>
      </c>
      <c r="C40" s="48">
        <v>9</v>
      </c>
      <c r="D40" s="97">
        <v>4016</v>
      </c>
      <c r="E40" s="49" t="s">
        <v>23</v>
      </c>
      <c r="F40" s="56" t="s">
        <v>35</v>
      </c>
    </row>
    <row r="41" spans="1:15" ht="25.5" x14ac:dyDescent="0.2">
      <c r="A41" s="96"/>
      <c r="B41" s="48" t="s">
        <v>102</v>
      </c>
      <c r="C41" s="48">
        <v>9</v>
      </c>
      <c r="D41" s="97">
        <v>5343</v>
      </c>
      <c r="E41" s="49" t="s">
        <v>23</v>
      </c>
      <c r="F41" s="56" t="s">
        <v>35</v>
      </c>
    </row>
    <row r="42" spans="1:15" ht="25.5" x14ac:dyDescent="0.2">
      <c r="A42" s="96"/>
      <c r="B42" s="48" t="s">
        <v>102</v>
      </c>
      <c r="C42" s="48">
        <v>9</v>
      </c>
      <c r="D42" s="97">
        <v>2735</v>
      </c>
      <c r="E42" s="49" t="s">
        <v>23</v>
      </c>
      <c r="F42" s="56" t="s">
        <v>103</v>
      </c>
    </row>
    <row r="43" spans="1:15" ht="25.5" x14ac:dyDescent="0.2">
      <c r="A43" s="96"/>
      <c r="B43" s="48" t="s">
        <v>102</v>
      </c>
      <c r="C43" s="48">
        <v>9</v>
      </c>
      <c r="D43" s="97">
        <v>3826</v>
      </c>
      <c r="E43" s="49" t="s">
        <v>23</v>
      </c>
      <c r="F43" s="56" t="s">
        <v>35</v>
      </c>
    </row>
    <row r="44" spans="1:15" ht="25.5" x14ac:dyDescent="0.2">
      <c r="A44" s="96"/>
      <c r="B44" s="48" t="s">
        <v>102</v>
      </c>
      <c r="C44" s="48">
        <v>9</v>
      </c>
      <c r="D44" s="97">
        <v>4035</v>
      </c>
      <c r="E44" s="49" t="s">
        <v>23</v>
      </c>
      <c r="F44" s="56" t="s">
        <v>35</v>
      </c>
    </row>
    <row r="45" spans="1:15" ht="25.5" x14ac:dyDescent="0.2">
      <c r="A45" s="96"/>
      <c r="B45" s="48" t="s">
        <v>102</v>
      </c>
      <c r="C45" s="48">
        <v>9</v>
      </c>
      <c r="D45" s="97">
        <v>3249</v>
      </c>
      <c r="E45" s="49" t="s">
        <v>23</v>
      </c>
      <c r="F45" s="56" t="s">
        <v>35</v>
      </c>
    </row>
    <row r="46" spans="1:15" ht="25.5" x14ac:dyDescent="0.2">
      <c r="A46" s="96"/>
      <c r="B46" s="48" t="s">
        <v>102</v>
      </c>
      <c r="C46" s="48">
        <v>9</v>
      </c>
      <c r="D46" s="97">
        <v>3796</v>
      </c>
      <c r="E46" s="49" t="s">
        <v>23</v>
      </c>
      <c r="F46" s="56" t="s">
        <v>35</v>
      </c>
    </row>
    <row r="47" spans="1:15" ht="25.5" x14ac:dyDescent="0.2">
      <c r="A47" s="96"/>
      <c r="B47" s="48" t="s">
        <v>102</v>
      </c>
      <c r="C47" s="48">
        <v>9</v>
      </c>
      <c r="D47" s="97">
        <v>3297</v>
      </c>
      <c r="E47" s="49" t="s">
        <v>23</v>
      </c>
      <c r="F47" s="56" t="s">
        <v>35</v>
      </c>
    </row>
    <row r="48" spans="1:15" x14ac:dyDescent="0.25">
      <c r="A48" s="96"/>
      <c r="B48" s="48" t="s">
        <v>102</v>
      </c>
      <c r="C48" s="48">
        <v>9</v>
      </c>
      <c r="D48" s="97">
        <v>50</v>
      </c>
      <c r="E48" s="49" t="s">
        <v>23</v>
      </c>
      <c r="F48" s="98" t="s">
        <v>221</v>
      </c>
    </row>
    <row r="49" spans="1:6" ht="25.5" x14ac:dyDescent="0.2">
      <c r="A49" s="96"/>
      <c r="B49" s="48" t="s">
        <v>102</v>
      </c>
      <c r="C49" s="48">
        <v>9</v>
      </c>
      <c r="D49" s="97">
        <v>3680</v>
      </c>
      <c r="E49" s="49" t="s">
        <v>23</v>
      </c>
      <c r="F49" s="98" t="s">
        <v>35</v>
      </c>
    </row>
    <row r="50" spans="1:6" x14ac:dyDescent="0.25">
      <c r="A50" s="96"/>
      <c r="B50" s="48" t="s">
        <v>102</v>
      </c>
      <c r="C50" s="48">
        <v>9</v>
      </c>
      <c r="D50" s="97">
        <v>937</v>
      </c>
      <c r="E50" s="49" t="s">
        <v>23</v>
      </c>
      <c r="F50" s="98" t="s">
        <v>222</v>
      </c>
    </row>
    <row r="51" spans="1:6" x14ac:dyDescent="0.25">
      <c r="A51" s="96"/>
      <c r="B51" s="48" t="s">
        <v>102</v>
      </c>
      <c r="C51" s="48">
        <v>9</v>
      </c>
      <c r="D51" s="97">
        <v>50</v>
      </c>
      <c r="E51" s="49" t="s">
        <v>23</v>
      </c>
      <c r="F51" s="98" t="s">
        <v>223</v>
      </c>
    </row>
    <row r="52" spans="1:6" x14ac:dyDescent="0.25">
      <c r="A52" s="96"/>
      <c r="B52" s="48" t="s">
        <v>102</v>
      </c>
      <c r="C52" s="48">
        <v>9</v>
      </c>
      <c r="D52" s="97">
        <v>50</v>
      </c>
      <c r="E52" s="49" t="s">
        <v>23</v>
      </c>
      <c r="F52" s="98" t="s">
        <v>223</v>
      </c>
    </row>
    <row r="53" spans="1:6" ht="25.5" x14ac:dyDescent="0.2">
      <c r="A53" s="96"/>
      <c r="B53" s="48" t="s">
        <v>102</v>
      </c>
      <c r="C53" s="48">
        <v>9</v>
      </c>
      <c r="D53" s="97">
        <v>4042</v>
      </c>
      <c r="E53" s="49" t="s">
        <v>23</v>
      </c>
      <c r="F53" s="98" t="s">
        <v>35</v>
      </c>
    </row>
    <row r="54" spans="1:6" ht="25.5" x14ac:dyDescent="0.2">
      <c r="A54" s="96"/>
      <c r="B54" s="48" t="s">
        <v>102</v>
      </c>
      <c r="C54" s="48">
        <v>9</v>
      </c>
      <c r="D54" s="97">
        <v>3850</v>
      </c>
      <c r="E54" s="49" t="s">
        <v>23</v>
      </c>
      <c r="F54" s="98" t="s">
        <v>35</v>
      </c>
    </row>
    <row r="55" spans="1:6" ht="25.5" x14ac:dyDescent="0.2">
      <c r="A55" s="96"/>
      <c r="B55" s="48" t="s">
        <v>102</v>
      </c>
      <c r="C55" s="48">
        <v>9</v>
      </c>
      <c r="D55" s="97">
        <v>3739</v>
      </c>
      <c r="E55" s="49" t="s">
        <v>23</v>
      </c>
      <c r="F55" s="98" t="s">
        <v>35</v>
      </c>
    </row>
    <row r="56" spans="1:6" ht="25.5" x14ac:dyDescent="0.2">
      <c r="A56" s="96"/>
      <c r="B56" s="48" t="s">
        <v>102</v>
      </c>
      <c r="C56" s="48">
        <v>9</v>
      </c>
      <c r="D56" s="97">
        <v>3890</v>
      </c>
      <c r="E56" s="49" t="s">
        <v>23</v>
      </c>
      <c r="F56" s="98" t="s">
        <v>35</v>
      </c>
    </row>
    <row r="57" spans="1:6" ht="25.5" x14ac:dyDescent="0.2">
      <c r="A57" s="96"/>
      <c r="B57" s="48" t="s">
        <v>102</v>
      </c>
      <c r="C57" s="48">
        <v>9</v>
      </c>
      <c r="D57" s="97">
        <v>4108</v>
      </c>
      <c r="E57" s="49" t="s">
        <v>23</v>
      </c>
      <c r="F57" s="98" t="s">
        <v>35</v>
      </c>
    </row>
    <row r="58" spans="1:6" ht="25.5" x14ac:dyDescent="0.2">
      <c r="A58" s="96"/>
      <c r="B58" s="48" t="s">
        <v>102</v>
      </c>
      <c r="C58" s="48">
        <v>9</v>
      </c>
      <c r="D58" s="97">
        <v>3232</v>
      </c>
      <c r="E58" s="49" t="s">
        <v>23</v>
      </c>
      <c r="F58" s="98" t="s">
        <v>35</v>
      </c>
    </row>
    <row r="59" spans="1:6" ht="25.5" x14ac:dyDescent="0.2">
      <c r="A59" s="96"/>
      <c r="B59" s="48" t="s">
        <v>102</v>
      </c>
      <c r="C59" s="48">
        <v>9</v>
      </c>
      <c r="D59" s="97">
        <v>4054</v>
      </c>
      <c r="E59" s="49"/>
      <c r="F59" s="98" t="s">
        <v>35</v>
      </c>
    </row>
    <row r="60" spans="1:6" ht="25.5" x14ac:dyDescent="0.2">
      <c r="A60" s="96"/>
      <c r="B60" s="48" t="s">
        <v>102</v>
      </c>
      <c r="C60" s="48">
        <v>9</v>
      </c>
      <c r="D60" s="97">
        <v>4079</v>
      </c>
      <c r="E60" s="49"/>
      <c r="F60" s="158" t="s">
        <v>35</v>
      </c>
    </row>
    <row r="61" spans="1:6" ht="25.5" x14ac:dyDescent="0.2">
      <c r="A61" s="96"/>
      <c r="B61" s="48" t="s">
        <v>102</v>
      </c>
      <c r="C61" s="48">
        <v>9</v>
      </c>
      <c r="D61" s="97">
        <v>1467</v>
      </c>
      <c r="E61" s="49"/>
      <c r="F61" s="98" t="s">
        <v>35</v>
      </c>
    </row>
    <row r="62" spans="1:6" ht="25.5" x14ac:dyDescent="0.2">
      <c r="A62" s="96"/>
      <c r="B62" s="48" t="s">
        <v>102</v>
      </c>
      <c r="C62" s="48">
        <v>9</v>
      </c>
      <c r="D62" s="97">
        <v>2846</v>
      </c>
      <c r="E62" s="49"/>
      <c r="F62" s="98" t="s">
        <v>35</v>
      </c>
    </row>
    <row r="63" spans="1:6" ht="25.5" x14ac:dyDescent="0.2">
      <c r="A63" s="96"/>
      <c r="B63" s="48" t="s">
        <v>102</v>
      </c>
      <c r="C63" s="48">
        <v>9</v>
      </c>
      <c r="D63" s="97">
        <v>4051</v>
      </c>
      <c r="E63" s="132"/>
      <c r="F63" s="98" t="s">
        <v>35</v>
      </c>
    </row>
    <row r="64" spans="1:6" ht="25.5" x14ac:dyDescent="0.2">
      <c r="A64" s="96"/>
      <c r="B64" s="48" t="s">
        <v>102</v>
      </c>
      <c r="C64" s="48">
        <v>9</v>
      </c>
      <c r="D64" s="97">
        <v>5780</v>
      </c>
      <c r="E64" s="132"/>
      <c r="F64" s="98" t="s">
        <v>35</v>
      </c>
    </row>
    <row r="65" spans="1:8" ht="25.5" x14ac:dyDescent="0.2">
      <c r="A65" s="96"/>
      <c r="B65" s="48" t="s">
        <v>102</v>
      </c>
      <c r="C65" s="48">
        <v>9</v>
      </c>
      <c r="D65" s="97">
        <v>4198</v>
      </c>
      <c r="E65" s="132"/>
      <c r="F65" s="98" t="s">
        <v>35</v>
      </c>
    </row>
    <row r="66" spans="1:8" ht="12.75" x14ac:dyDescent="0.2">
      <c r="A66" s="96"/>
      <c r="B66" s="48" t="s">
        <v>102</v>
      </c>
      <c r="C66" s="48">
        <v>9</v>
      </c>
      <c r="D66" s="97"/>
      <c r="E66" s="132"/>
      <c r="F66" s="98"/>
    </row>
    <row r="67" spans="1:8" ht="12.75" x14ac:dyDescent="0.2">
      <c r="A67" s="96"/>
      <c r="B67" s="48" t="s">
        <v>102</v>
      </c>
      <c r="C67" s="48">
        <v>9</v>
      </c>
      <c r="D67" s="162"/>
      <c r="E67" s="132"/>
      <c r="F67" s="158"/>
    </row>
    <row r="68" spans="1:8" ht="12.75" x14ac:dyDescent="0.2">
      <c r="A68" s="52" t="s">
        <v>11</v>
      </c>
      <c r="B68" s="48" t="s">
        <v>102</v>
      </c>
      <c r="C68" s="48">
        <v>9</v>
      </c>
      <c r="D68" s="99">
        <f>SUM(D9:D67)</f>
        <v>1537876</v>
      </c>
      <c r="E68" s="49" t="s">
        <v>23</v>
      </c>
      <c r="F68" s="100" t="s">
        <v>23</v>
      </c>
    </row>
    <row r="69" spans="1:8" ht="12.75" x14ac:dyDescent="0.2">
      <c r="A69" s="101" t="s">
        <v>23</v>
      </c>
      <c r="B69" s="48" t="s">
        <v>102</v>
      </c>
      <c r="C69" s="48">
        <v>9</v>
      </c>
      <c r="D69" s="48" t="s">
        <v>23</v>
      </c>
      <c r="E69" s="49">
        <f>(D68)+D8</f>
        <v>15223091</v>
      </c>
      <c r="F69" s="100" t="s">
        <v>23</v>
      </c>
      <c r="G69" s="129"/>
      <c r="H69" s="130"/>
    </row>
    <row r="70" spans="1:8" ht="12.75" x14ac:dyDescent="0.2">
      <c r="A70" s="102" t="s">
        <v>43</v>
      </c>
      <c r="B70" s="48" t="s">
        <v>102</v>
      </c>
      <c r="C70" s="48"/>
      <c r="D70" s="103">
        <v>567308</v>
      </c>
      <c r="E70" s="49" t="s">
        <v>23</v>
      </c>
      <c r="F70" s="100" t="s">
        <v>23</v>
      </c>
    </row>
    <row r="71" spans="1:8" ht="28.5" customHeight="1" x14ac:dyDescent="0.2">
      <c r="A71" s="104" t="s">
        <v>44</v>
      </c>
      <c r="B71" s="48" t="s">
        <v>102</v>
      </c>
      <c r="C71" s="48">
        <v>9</v>
      </c>
      <c r="D71" s="105">
        <v>24180</v>
      </c>
      <c r="E71" s="49" t="s">
        <v>23</v>
      </c>
      <c r="F71" s="106" t="s">
        <v>67</v>
      </c>
    </row>
    <row r="72" spans="1:8" ht="25.5" x14ac:dyDescent="0.2">
      <c r="A72" s="101" t="s">
        <v>23</v>
      </c>
      <c r="B72" s="48" t="s">
        <v>102</v>
      </c>
      <c r="C72" s="48">
        <v>9</v>
      </c>
      <c r="D72" s="105">
        <v>5638</v>
      </c>
      <c r="E72" s="49" t="s">
        <v>23</v>
      </c>
      <c r="F72" s="106" t="s">
        <v>68</v>
      </c>
    </row>
    <row r="73" spans="1:8" ht="25.5" x14ac:dyDescent="0.2">
      <c r="A73" s="101" t="s">
        <v>23</v>
      </c>
      <c r="B73" s="48" t="s">
        <v>102</v>
      </c>
      <c r="C73" s="48">
        <v>9</v>
      </c>
      <c r="D73" s="105">
        <v>99</v>
      </c>
      <c r="E73" s="49" t="s">
        <v>23</v>
      </c>
      <c r="F73" s="54" t="s">
        <v>35</v>
      </c>
    </row>
    <row r="74" spans="1:8" ht="25.5" x14ac:dyDescent="0.2">
      <c r="A74" s="101" t="s">
        <v>23</v>
      </c>
      <c r="B74" s="48" t="s">
        <v>102</v>
      </c>
      <c r="C74" s="48">
        <v>9</v>
      </c>
      <c r="D74" s="105">
        <v>173</v>
      </c>
      <c r="E74" s="49" t="s">
        <v>23</v>
      </c>
      <c r="F74" s="54" t="s">
        <v>35</v>
      </c>
    </row>
    <row r="75" spans="1:8" ht="12.75" x14ac:dyDescent="0.2">
      <c r="A75" s="101"/>
      <c r="B75" s="48" t="s">
        <v>102</v>
      </c>
      <c r="C75" s="48">
        <v>9</v>
      </c>
      <c r="D75" s="105">
        <v>4122</v>
      </c>
      <c r="E75" s="49"/>
      <c r="F75" s="54" t="s">
        <v>30</v>
      </c>
    </row>
    <row r="76" spans="1:8" ht="25.5" x14ac:dyDescent="0.2">
      <c r="A76" s="101" t="s">
        <v>23</v>
      </c>
      <c r="B76" s="48" t="s">
        <v>102</v>
      </c>
      <c r="C76" s="48">
        <v>9</v>
      </c>
      <c r="D76" s="105">
        <v>21821</v>
      </c>
      <c r="E76" s="49" t="s">
        <v>23</v>
      </c>
      <c r="F76" s="54" t="s">
        <v>35</v>
      </c>
    </row>
    <row r="77" spans="1:8" ht="25.5" x14ac:dyDescent="0.2">
      <c r="A77" s="101" t="s">
        <v>23</v>
      </c>
      <c r="B77" s="48" t="s">
        <v>102</v>
      </c>
      <c r="C77" s="48">
        <v>9</v>
      </c>
      <c r="D77" s="105">
        <v>202</v>
      </c>
      <c r="E77" s="49" t="s">
        <v>23</v>
      </c>
      <c r="F77" s="54" t="s">
        <v>35</v>
      </c>
    </row>
    <row r="78" spans="1:8" ht="25.5" x14ac:dyDescent="0.2">
      <c r="A78" s="101"/>
      <c r="B78" s="48" t="s">
        <v>102</v>
      </c>
      <c r="C78" s="48">
        <v>9</v>
      </c>
      <c r="D78" s="105">
        <v>202</v>
      </c>
      <c r="E78" s="49"/>
      <c r="F78" s="54" t="s">
        <v>35</v>
      </c>
    </row>
    <row r="79" spans="1:8" ht="25.5" x14ac:dyDescent="0.2">
      <c r="A79" s="101"/>
      <c r="B79" s="48" t="s">
        <v>102</v>
      </c>
      <c r="C79" s="48">
        <v>9</v>
      </c>
      <c r="D79" s="105">
        <v>164</v>
      </c>
      <c r="E79" s="49"/>
      <c r="F79" s="54" t="s">
        <v>35</v>
      </c>
    </row>
    <row r="80" spans="1:8" ht="25.5" x14ac:dyDescent="0.2">
      <c r="A80" s="101"/>
      <c r="B80" s="48" t="s">
        <v>102</v>
      </c>
      <c r="C80" s="48">
        <v>9</v>
      </c>
      <c r="D80" s="105">
        <v>165</v>
      </c>
      <c r="E80" s="49"/>
      <c r="F80" s="54" t="s">
        <v>35</v>
      </c>
    </row>
    <row r="81" spans="1:6" ht="25.5" x14ac:dyDescent="0.2">
      <c r="A81" s="101"/>
      <c r="B81" s="48" t="s">
        <v>102</v>
      </c>
      <c r="C81" s="48">
        <v>9</v>
      </c>
      <c r="D81" s="105">
        <v>135</v>
      </c>
      <c r="E81" s="49"/>
      <c r="F81" s="54" t="s">
        <v>35</v>
      </c>
    </row>
    <row r="82" spans="1:6" ht="25.5" x14ac:dyDescent="0.2">
      <c r="A82" s="101"/>
      <c r="B82" s="48" t="s">
        <v>102</v>
      </c>
      <c r="C82" s="48">
        <v>9</v>
      </c>
      <c r="D82" s="105">
        <v>141</v>
      </c>
      <c r="E82" s="49"/>
      <c r="F82" s="54" t="s">
        <v>35</v>
      </c>
    </row>
    <row r="83" spans="1:6" ht="25.5" x14ac:dyDescent="0.2">
      <c r="A83" s="101"/>
      <c r="B83" s="48" t="s">
        <v>102</v>
      </c>
      <c r="C83" s="48">
        <v>9</v>
      </c>
      <c r="D83" s="105">
        <v>134</v>
      </c>
      <c r="E83" s="49"/>
      <c r="F83" s="54" t="s">
        <v>35</v>
      </c>
    </row>
    <row r="84" spans="1:6" ht="25.5" x14ac:dyDescent="0.2">
      <c r="A84" s="101"/>
      <c r="B84" s="48" t="s">
        <v>102</v>
      </c>
      <c r="C84" s="48">
        <v>9</v>
      </c>
      <c r="D84" s="105">
        <v>143</v>
      </c>
      <c r="E84" s="49"/>
      <c r="F84" s="54" t="s">
        <v>35</v>
      </c>
    </row>
    <row r="85" spans="1:6" ht="25.5" x14ac:dyDescent="0.2">
      <c r="A85" s="101"/>
      <c r="B85" s="48" t="s">
        <v>102</v>
      </c>
      <c r="C85" s="48">
        <v>9</v>
      </c>
      <c r="D85" s="105">
        <v>192</v>
      </c>
      <c r="E85" s="49"/>
      <c r="F85" s="54" t="s">
        <v>35</v>
      </c>
    </row>
    <row r="86" spans="1:6" ht="25.5" x14ac:dyDescent="0.2">
      <c r="A86" s="101"/>
      <c r="B86" s="48" t="s">
        <v>102</v>
      </c>
      <c r="C86" s="48">
        <v>9</v>
      </c>
      <c r="D86" s="105">
        <v>202</v>
      </c>
      <c r="E86" s="49"/>
      <c r="F86" s="54" t="s">
        <v>35</v>
      </c>
    </row>
    <row r="87" spans="1:6" ht="25.5" x14ac:dyDescent="0.2">
      <c r="A87" s="101"/>
      <c r="B87" s="48" t="s">
        <v>102</v>
      </c>
      <c r="C87" s="48">
        <v>9</v>
      </c>
      <c r="D87" s="105">
        <v>193</v>
      </c>
      <c r="E87" s="49"/>
      <c r="F87" s="54" t="s">
        <v>35</v>
      </c>
    </row>
    <row r="88" spans="1:6" ht="25.5" x14ac:dyDescent="0.2">
      <c r="A88" s="101"/>
      <c r="B88" s="48" t="s">
        <v>102</v>
      </c>
      <c r="C88" s="48">
        <v>9</v>
      </c>
      <c r="D88" s="105">
        <v>105</v>
      </c>
      <c r="E88" s="49"/>
      <c r="F88" s="54" t="s">
        <v>35</v>
      </c>
    </row>
    <row r="89" spans="1:6" ht="25.5" x14ac:dyDescent="0.2">
      <c r="A89" s="101"/>
      <c r="B89" s="48" t="s">
        <v>102</v>
      </c>
      <c r="C89" s="48">
        <v>9</v>
      </c>
      <c r="D89" s="105">
        <v>164</v>
      </c>
      <c r="E89" s="49"/>
      <c r="F89" s="54" t="s">
        <v>35</v>
      </c>
    </row>
    <row r="90" spans="1:6" ht="25.5" x14ac:dyDescent="0.2">
      <c r="A90" s="101"/>
      <c r="B90" s="48" t="s">
        <v>102</v>
      </c>
      <c r="C90" s="48">
        <v>9</v>
      </c>
      <c r="D90" s="105">
        <v>183</v>
      </c>
      <c r="E90" s="49"/>
      <c r="F90" s="54" t="s">
        <v>35</v>
      </c>
    </row>
    <row r="91" spans="1:6" ht="25.5" x14ac:dyDescent="0.2">
      <c r="A91" s="101" t="s">
        <v>23</v>
      </c>
      <c r="B91" s="48" t="s">
        <v>102</v>
      </c>
      <c r="C91" s="48">
        <v>9</v>
      </c>
      <c r="D91" s="105">
        <v>145</v>
      </c>
      <c r="E91" s="49" t="s">
        <v>23</v>
      </c>
      <c r="F91" s="54" t="s">
        <v>35</v>
      </c>
    </row>
    <row r="92" spans="1:6" ht="25.5" x14ac:dyDescent="0.2">
      <c r="A92" s="101" t="s">
        <v>23</v>
      </c>
      <c r="B92" s="48" t="s">
        <v>102</v>
      </c>
      <c r="C92" s="48">
        <v>9</v>
      </c>
      <c r="D92" s="105">
        <v>154</v>
      </c>
      <c r="E92" s="49" t="s">
        <v>23</v>
      </c>
      <c r="F92" s="54" t="s">
        <v>35</v>
      </c>
    </row>
    <row r="93" spans="1:6" ht="25.5" x14ac:dyDescent="0.2">
      <c r="A93" s="101"/>
      <c r="B93" s="48" t="s">
        <v>102</v>
      </c>
      <c r="C93" s="48">
        <v>9</v>
      </c>
      <c r="D93" s="105">
        <v>202</v>
      </c>
      <c r="E93" s="49"/>
      <c r="F93" s="54" t="s">
        <v>35</v>
      </c>
    </row>
    <row r="94" spans="1:6" ht="25.5" x14ac:dyDescent="0.2">
      <c r="A94" s="101"/>
      <c r="B94" s="48" t="s">
        <v>102</v>
      </c>
      <c r="C94" s="48">
        <v>9</v>
      </c>
      <c r="D94" s="105">
        <v>124</v>
      </c>
      <c r="E94" s="49"/>
      <c r="F94" s="54" t="s">
        <v>35</v>
      </c>
    </row>
    <row r="95" spans="1:6" ht="25.5" x14ac:dyDescent="0.2">
      <c r="A95" s="101"/>
      <c r="B95" s="48" t="s">
        <v>102</v>
      </c>
      <c r="C95" s="48">
        <v>9</v>
      </c>
      <c r="D95" s="105">
        <v>179</v>
      </c>
      <c r="E95" s="49"/>
      <c r="F95" s="54" t="s">
        <v>35</v>
      </c>
    </row>
    <row r="96" spans="1:6" ht="25.5" x14ac:dyDescent="0.2">
      <c r="A96" s="101"/>
      <c r="B96" s="48" t="s">
        <v>102</v>
      </c>
      <c r="C96" s="48">
        <v>9</v>
      </c>
      <c r="D96" s="105">
        <v>161</v>
      </c>
      <c r="E96" s="49" t="s">
        <v>23</v>
      </c>
      <c r="F96" s="54" t="s">
        <v>35</v>
      </c>
    </row>
    <row r="97" spans="1:20" ht="25.5" x14ac:dyDescent="0.2">
      <c r="A97" s="101"/>
      <c r="B97" s="48" t="s">
        <v>102</v>
      </c>
      <c r="C97" s="48">
        <v>9</v>
      </c>
      <c r="D97" s="105">
        <v>192</v>
      </c>
      <c r="E97" s="49"/>
      <c r="F97" s="54" t="s">
        <v>35</v>
      </c>
    </row>
    <row r="98" spans="1:20" ht="25.5" x14ac:dyDescent="0.2">
      <c r="A98" s="101"/>
      <c r="B98" s="48" t="s">
        <v>102</v>
      </c>
      <c r="C98" s="48">
        <v>9</v>
      </c>
      <c r="D98" s="105">
        <v>165</v>
      </c>
      <c r="E98" s="49" t="s">
        <v>23</v>
      </c>
      <c r="F98" s="54" t="s">
        <v>35</v>
      </c>
    </row>
    <row r="99" spans="1:20" ht="25.5" x14ac:dyDescent="0.2">
      <c r="A99" s="101"/>
      <c r="B99" s="48" t="s">
        <v>102</v>
      </c>
      <c r="C99" s="48">
        <v>9</v>
      </c>
      <c r="D99" s="105">
        <v>172</v>
      </c>
      <c r="E99" s="49"/>
      <c r="F99" s="54" t="s">
        <v>35</v>
      </c>
    </row>
    <row r="100" spans="1:20" ht="25.5" x14ac:dyDescent="0.2">
      <c r="A100" s="101"/>
      <c r="B100" s="48" t="s">
        <v>102</v>
      </c>
      <c r="C100" s="48">
        <v>9</v>
      </c>
      <c r="D100" s="105">
        <v>174</v>
      </c>
      <c r="E100" s="49"/>
      <c r="F100" s="54" t="s">
        <v>35</v>
      </c>
    </row>
    <row r="101" spans="1:20" ht="25.5" x14ac:dyDescent="0.2">
      <c r="A101" s="101"/>
      <c r="B101" s="48" t="s">
        <v>102</v>
      </c>
      <c r="C101" s="48">
        <v>9</v>
      </c>
      <c r="D101" s="105">
        <v>202</v>
      </c>
      <c r="E101" s="49"/>
      <c r="F101" s="54" t="s">
        <v>35</v>
      </c>
    </row>
    <row r="102" spans="1:20" ht="25.5" x14ac:dyDescent="0.2">
      <c r="A102" s="101"/>
      <c r="B102" s="48" t="s">
        <v>102</v>
      </c>
      <c r="C102" s="48">
        <v>9</v>
      </c>
      <c r="D102" s="105">
        <v>202</v>
      </c>
      <c r="E102" s="49"/>
      <c r="F102" s="54" t="s">
        <v>35</v>
      </c>
    </row>
    <row r="103" spans="1:20" ht="25.5" x14ac:dyDescent="0.2">
      <c r="A103" s="101"/>
      <c r="B103" s="48" t="s">
        <v>102</v>
      </c>
      <c r="C103" s="48">
        <v>9</v>
      </c>
      <c r="D103" s="105">
        <v>184</v>
      </c>
      <c r="E103" s="49"/>
      <c r="F103" s="54" t="s">
        <v>35</v>
      </c>
    </row>
    <row r="104" spans="1:20" ht="25.5" x14ac:dyDescent="0.2">
      <c r="A104" s="101"/>
      <c r="B104" s="48" t="s">
        <v>102</v>
      </c>
      <c r="C104" s="48">
        <v>9</v>
      </c>
      <c r="D104" s="105">
        <v>193</v>
      </c>
      <c r="E104" s="49"/>
      <c r="F104" s="54" t="s">
        <v>35</v>
      </c>
    </row>
    <row r="105" spans="1:20" ht="25.5" x14ac:dyDescent="0.2">
      <c r="A105" s="101"/>
      <c r="B105" s="48" t="s">
        <v>102</v>
      </c>
      <c r="C105" s="48">
        <v>9</v>
      </c>
      <c r="D105" s="105">
        <v>130</v>
      </c>
      <c r="E105" s="49"/>
      <c r="F105" s="54" t="s">
        <v>35</v>
      </c>
    </row>
    <row r="106" spans="1:20" ht="25.5" x14ac:dyDescent="0.2">
      <c r="A106" s="101" t="s">
        <v>23</v>
      </c>
      <c r="B106" s="48" t="s">
        <v>102</v>
      </c>
      <c r="C106" s="48">
        <v>9</v>
      </c>
      <c r="D106" s="105">
        <v>181</v>
      </c>
      <c r="E106" s="49" t="s">
        <v>23</v>
      </c>
      <c r="F106" s="54" t="s">
        <v>35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1" t="s">
        <v>23</v>
      </c>
      <c r="B107" s="48" t="s">
        <v>102</v>
      </c>
      <c r="C107" s="48">
        <v>9</v>
      </c>
      <c r="D107" s="105">
        <v>192</v>
      </c>
      <c r="E107" s="49" t="s">
        <v>23</v>
      </c>
      <c r="F107" s="54" t="s">
        <v>59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1"/>
      <c r="B108" s="48" t="s">
        <v>102</v>
      </c>
      <c r="C108" s="48">
        <v>9</v>
      </c>
      <c r="D108" s="105">
        <v>193</v>
      </c>
      <c r="E108" s="49"/>
      <c r="F108" s="54" t="s">
        <v>59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1"/>
      <c r="B109" s="48" t="s">
        <v>102</v>
      </c>
      <c r="C109" s="48">
        <v>9</v>
      </c>
      <c r="D109" s="105">
        <v>37</v>
      </c>
      <c r="E109" s="49"/>
      <c r="F109" s="54" t="s">
        <v>59</v>
      </c>
      <c r="N109" s="18"/>
      <c r="O109" s="18"/>
      <c r="P109" s="18"/>
      <c r="Q109" s="18"/>
      <c r="R109" s="18"/>
      <c r="S109" s="18"/>
      <c r="T109" s="18"/>
    </row>
    <row r="110" spans="1:20" ht="25.5" x14ac:dyDescent="0.2">
      <c r="A110" s="101"/>
      <c r="B110" s="48" t="s">
        <v>102</v>
      </c>
      <c r="C110" s="48">
        <v>9</v>
      </c>
      <c r="D110" s="105">
        <v>118</v>
      </c>
      <c r="E110" s="49"/>
      <c r="F110" s="54" t="s">
        <v>59</v>
      </c>
      <c r="N110" s="18"/>
      <c r="O110" s="18"/>
      <c r="P110" s="18"/>
      <c r="Q110" s="18"/>
      <c r="R110" s="18"/>
      <c r="S110" s="18"/>
      <c r="T110" s="18"/>
    </row>
    <row r="111" spans="1:20" ht="25.5" x14ac:dyDescent="0.2">
      <c r="A111" s="101"/>
      <c r="B111" s="48" t="s">
        <v>102</v>
      </c>
      <c r="C111" s="48">
        <v>9</v>
      </c>
      <c r="D111" s="105">
        <v>182</v>
      </c>
      <c r="E111" s="49"/>
      <c r="F111" s="54" t="s">
        <v>59</v>
      </c>
      <c r="N111" s="18"/>
      <c r="O111" s="18"/>
      <c r="P111" s="18"/>
      <c r="Q111" s="18"/>
      <c r="R111" s="18"/>
      <c r="S111" s="18"/>
      <c r="T111" s="18"/>
    </row>
    <row r="112" spans="1:20" ht="25.5" x14ac:dyDescent="0.2">
      <c r="A112" s="101"/>
      <c r="B112" s="48" t="s">
        <v>102</v>
      </c>
      <c r="C112" s="48">
        <v>9</v>
      </c>
      <c r="D112" s="105">
        <v>224</v>
      </c>
      <c r="E112" s="49"/>
      <c r="F112" s="54" t="s">
        <v>59</v>
      </c>
      <c r="N112" s="18"/>
      <c r="O112" s="18"/>
      <c r="P112" s="18"/>
      <c r="Q112" s="18"/>
      <c r="R112" s="18"/>
      <c r="S112" s="18"/>
      <c r="T112" s="18"/>
    </row>
    <row r="113" spans="1:20" ht="25.5" x14ac:dyDescent="0.2">
      <c r="A113" s="101"/>
      <c r="B113" s="48" t="s">
        <v>102</v>
      </c>
      <c r="C113" s="48">
        <v>9</v>
      </c>
      <c r="D113" s="105">
        <v>154</v>
      </c>
      <c r="E113" s="49"/>
      <c r="F113" s="54" t="s">
        <v>35</v>
      </c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101"/>
      <c r="B114" s="48" t="s">
        <v>102</v>
      </c>
      <c r="C114" s="48">
        <v>9</v>
      </c>
      <c r="D114" s="105"/>
      <c r="E114" s="49"/>
      <c r="F114" s="54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104" t="s">
        <v>45</v>
      </c>
      <c r="B115" s="48" t="s">
        <v>102</v>
      </c>
      <c r="C115" s="48" t="s">
        <v>23</v>
      </c>
      <c r="D115" s="107">
        <f>SUM(D71:D114)</f>
        <v>62218</v>
      </c>
      <c r="E115" s="49" t="s">
        <v>23</v>
      </c>
      <c r="F115" s="100" t="s">
        <v>23</v>
      </c>
      <c r="N115" s="18"/>
    </row>
    <row r="116" spans="1:20" ht="12.75" x14ac:dyDescent="0.2">
      <c r="A116" s="101" t="s">
        <v>23</v>
      </c>
      <c r="B116" s="48" t="s">
        <v>102</v>
      </c>
      <c r="C116" s="48" t="s">
        <v>23</v>
      </c>
      <c r="D116" s="48" t="s">
        <v>23</v>
      </c>
      <c r="E116" s="49">
        <f>SUM(D70+D115)</f>
        <v>629526</v>
      </c>
      <c r="F116" s="108" t="s">
        <v>23</v>
      </c>
      <c r="G116" s="18"/>
      <c r="H116" s="18"/>
      <c r="I116" s="18"/>
      <c r="J116" s="18"/>
      <c r="K116" s="18"/>
      <c r="L116" s="18"/>
      <c r="M116" s="18"/>
      <c r="N116" s="18"/>
    </row>
    <row r="117" spans="1:20" ht="12.75" x14ac:dyDescent="0.2">
      <c r="A117" s="109" t="s">
        <v>24</v>
      </c>
      <c r="B117" s="48" t="s">
        <v>102</v>
      </c>
      <c r="C117" s="110" t="s">
        <v>23</v>
      </c>
      <c r="D117" s="99">
        <v>2164760</v>
      </c>
      <c r="E117" s="49" t="s">
        <v>23</v>
      </c>
      <c r="F117" s="108" t="s">
        <v>23</v>
      </c>
    </row>
    <row r="118" spans="1:20" ht="25.5" x14ac:dyDescent="0.2">
      <c r="A118" s="111" t="s">
        <v>25</v>
      </c>
      <c r="B118" s="48" t="s">
        <v>102</v>
      </c>
      <c r="C118" s="48">
        <v>9</v>
      </c>
      <c r="D118" s="97">
        <v>90354</v>
      </c>
      <c r="E118" s="49" t="s">
        <v>23</v>
      </c>
      <c r="F118" s="112" t="s">
        <v>67</v>
      </c>
    </row>
    <row r="119" spans="1:20" ht="25.5" x14ac:dyDescent="0.2">
      <c r="A119" s="113"/>
      <c r="B119" s="48" t="s">
        <v>102</v>
      </c>
      <c r="C119" s="48">
        <v>9</v>
      </c>
      <c r="D119" s="97">
        <v>24422</v>
      </c>
      <c r="E119" s="49"/>
      <c r="F119" s="112" t="s">
        <v>68</v>
      </c>
    </row>
    <row r="120" spans="1:20" ht="12.75" x14ac:dyDescent="0.2">
      <c r="A120" s="111" t="s">
        <v>23</v>
      </c>
      <c r="B120" s="48" t="s">
        <v>102</v>
      </c>
      <c r="C120" s="48">
        <v>9</v>
      </c>
      <c r="D120" s="97">
        <v>16013</v>
      </c>
      <c r="E120" s="49" t="s">
        <v>23</v>
      </c>
      <c r="F120" s="112" t="s">
        <v>30</v>
      </c>
    </row>
    <row r="121" spans="1:20" ht="25.5" x14ac:dyDescent="0.2">
      <c r="A121" s="111" t="s">
        <v>23</v>
      </c>
      <c r="B121" s="48" t="s">
        <v>102</v>
      </c>
      <c r="C121" s="48">
        <v>9</v>
      </c>
      <c r="D121" s="97">
        <v>83562</v>
      </c>
      <c r="E121" s="49" t="s">
        <v>23</v>
      </c>
      <c r="F121" s="112" t="s">
        <v>31</v>
      </c>
    </row>
    <row r="122" spans="1:20" ht="25.5" x14ac:dyDescent="0.2">
      <c r="A122" s="111"/>
      <c r="B122" s="48" t="s">
        <v>102</v>
      </c>
      <c r="C122" s="48">
        <v>9</v>
      </c>
      <c r="D122" s="97">
        <v>832</v>
      </c>
      <c r="E122" s="49" t="s">
        <v>23</v>
      </c>
      <c r="F122" s="112" t="s">
        <v>46</v>
      </c>
    </row>
    <row r="123" spans="1:20" ht="25.5" x14ac:dyDescent="0.2">
      <c r="A123" s="111"/>
      <c r="B123" s="48" t="s">
        <v>102</v>
      </c>
      <c r="C123" s="48">
        <v>9</v>
      </c>
      <c r="D123" s="97">
        <v>256</v>
      </c>
      <c r="E123" s="49" t="s">
        <v>23</v>
      </c>
      <c r="F123" s="112" t="s">
        <v>46</v>
      </c>
    </row>
    <row r="124" spans="1:20" ht="25.5" x14ac:dyDescent="0.2">
      <c r="A124" s="111"/>
      <c r="B124" s="48" t="s">
        <v>102</v>
      </c>
      <c r="C124" s="48">
        <v>9</v>
      </c>
      <c r="D124" s="97">
        <v>659</v>
      </c>
      <c r="E124" s="49" t="s">
        <v>23</v>
      </c>
      <c r="F124" s="112" t="s">
        <v>35</v>
      </c>
    </row>
    <row r="125" spans="1:20" ht="25.5" x14ac:dyDescent="0.2">
      <c r="A125" s="111" t="s">
        <v>23</v>
      </c>
      <c r="B125" s="48" t="s">
        <v>102</v>
      </c>
      <c r="C125" s="48">
        <v>9</v>
      </c>
      <c r="D125" s="97">
        <v>733</v>
      </c>
      <c r="E125" s="49" t="s">
        <v>23</v>
      </c>
      <c r="F125" s="112" t="s">
        <v>46</v>
      </c>
    </row>
    <row r="126" spans="1:20" ht="25.5" x14ac:dyDescent="0.2">
      <c r="A126" s="111" t="s">
        <v>23</v>
      </c>
      <c r="B126" s="48" t="s">
        <v>102</v>
      </c>
      <c r="C126" s="48">
        <v>9</v>
      </c>
      <c r="D126" s="97">
        <v>593</v>
      </c>
      <c r="E126" s="49" t="s">
        <v>23</v>
      </c>
      <c r="F126" s="112" t="s">
        <v>46</v>
      </c>
    </row>
    <row r="127" spans="1:20" ht="25.5" x14ac:dyDescent="0.2">
      <c r="A127" s="111" t="s">
        <v>23</v>
      </c>
      <c r="B127" s="48" t="s">
        <v>102</v>
      </c>
      <c r="C127" s="48">
        <v>9</v>
      </c>
      <c r="D127" s="97">
        <v>463</v>
      </c>
      <c r="E127" s="49" t="s">
        <v>23</v>
      </c>
      <c r="F127" s="112" t="s">
        <v>35</v>
      </c>
    </row>
    <row r="128" spans="1:20" ht="25.5" x14ac:dyDescent="0.2">
      <c r="A128" s="114" t="s">
        <v>23</v>
      </c>
      <c r="B128" s="48" t="s">
        <v>102</v>
      </c>
      <c r="C128" s="48">
        <v>9</v>
      </c>
      <c r="D128" s="115">
        <v>732</v>
      </c>
      <c r="E128" s="116" t="s">
        <v>23</v>
      </c>
      <c r="F128" s="117" t="s">
        <v>35</v>
      </c>
    </row>
    <row r="129" spans="1:6" ht="25.5" x14ac:dyDescent="0.2">
      <c r="A129" s="114"/>
      <c r="B129" s="48" t="s">
        <v>102</v>
      </c>
      <c r="C129" s="48">
        <v>9</v>
      </c>
      <c r="D129" s="115">
        <v>264</v>
      </c>
      <c r="E129" s="116" t="s">
        <v>23</v>
      </c>
      <c r="F129" s="117" t="s">
        <v>46</v>
      </c>
    </row>
    <row r="130" spans="1:6" ht="25.5" x14ac:dyDescent="0.2">
      <c r="A130" s="114"/>
      <c r="B130" s="48" t="s">
        <v>102</v>
      </c>
      <c r="C130" s="48">
        <v>9</v>
      </c>
      <c r="D130" s="115">
        <v>508</v>
      </c>
      <c r="E130" s="116" t="s">
        <v>23</v>
      </c>
      <c r="F130" s="117" t="s">
        <v>35</v>
      </c>
    </row>
    <row r="131" spans="1:6" ht="25.5" x14ac:dyDescent="0.2">
      <c r="A131" s="111" t="s">
        <v>23</v>
      </c>
      <c r="B131" s="48" t="s">
        <v>102</v>
      </c>
      <c r="C131" s="48">
        <v>9</v>
      </c>
      <c r="D131" s="118">
        <v>1019</v>
      </c>
      <c r="E131" s="49" t="s">
        <v>23</v>
      </c>
      <c r="F131" s="56" t="s">
        <v>35</v>
      </c>
    </row>
    <row r="132" spans="1:6" ht="25.5" x14ac:dyDescent="0.2">
      <c r="A132" s="111"/>
      <c r="B132" s="48" t="s">
        <v>102</v>
      </c>
      <c r="C132" s="48">
        <v>9</v>
      </c>
      <c r="D132" s="118">
        <v>613</v>
      </c>
      <c r="E132" s="49"/>
      <c r="F132" s="56" t="s">
        <v>35</v>
      </c>
    </row>
    <row r="133" spans="1:6" ht="25.5" x14ac:dyDescent="0.2">
      <c r="A133" s="111" t="s">
        <v>23</v>
      </c>
      <c r="B133" s="48" t="s">
        <v>102</v>
      </c>
      <c r="C133" s="48">
        <v>9</v>
      </c>
      <c r="D133" s="118">
        <v>764</v>
      </c>
      <c r="E133" s="49" t="s">
        <v>23</v>
      </c>
      <c r="F133" s="98" t="s">
        <v>35</v>
      </c>
    </row>
    <row r="134" spans="1:6" ht="25.5" x14ac:dyDescent="0.2">
      <c r="A134" s="111"/>
      <c r="B134" s="48" t="s">
        <v>102</v>
      </c>
      <c r="C134" s="48">
        <v>9</v>
      </c>
      <c r="D134" s="118">
        <v>733</v>
      </c>
      <c r="E134" s="49"/>
      <c r="F134" s="98" t="s">
        <v>35</v>
      </c>
    </row>
    <row r="135" spans="1:6" ht="25.5" x14ac:dyDescent="0.2">
      <c r="A135" s="111"/>
      <c r="B135" s="48" t="s">
        <v>102</v>
      </c>
      <c r="C135" s="48">
        <v>9</v>
      </c>
      <c r="D135" s="118">
        <v>380</v>
      </c>
      <c r="E135" s="49"/>
      <c r="F135" s="98" t="s">
        <v>46</v>
      </c>
    </row>
    <row r="136" spans="1:6" ht="25.5" x14ac:dyDescent="0.2">
      <c r="A136" s="111"/>
      <c r="B136" s="48" t="s">
        <v>102</v>
      </c>
      <c r="C136" s="48">
        <v>9</v>
      </c>
      <c r="D136" s="118">
        <v>746</v>
      </c>
      <c r="E136" s="49"/>
      <c r="F136" s="98" t="s">
        <v>35</v>
      </c>
    </row>
    <row r="137" spans="1:6" ht="25.5" x14ac:dyDescent="0.2">
      <c r="A137" s="111"/>
      <c r="B137" s="48" t="s">
        <v>102</v>
      </c>
      <c r="C137" s="48">
        <v>9</v>
      </c>
      <c r="D137" s="118">
        <v>710</v>
      </c>
      <c r="E137" s="49"/>
      <c r="F137" s="98" t="s">
        <v>35</v>
      </c>
    </row>
    <row r="138" spans="1:6" ht="25.5" x14ac:dyDescent="0.2">
      <c r="A138" s="111"/>
      <c r="B138" s="48" t="s">
        <v>102</v>
      </c>
      <c r="C138" s="48">
        <v>9</v>
      </c>
      <c r="D138" s="118">
        <v>473</v>
      </c>
      <c r="E138" s="49"/>
      <c r="F138" s="98" t="s">
        <v>35</v>
      </c>
    </row>
    <row r="139" spans="1:6" ht="25.5" x14ac:dyDescent="0.2">
      <c r="A139" s="111"/>
      <c r="B139" s="48" t="s">
        <v>102</v>
      </c>
      <c r="C139" s="48">
        <v>9</v>
      </c>
      <c r="D139" s="118">
        <v>528</v>
      </c>
      <c r="E139" s="49"/>
      <c r="F139" s="98" t="s">
        <v>46</v>
      </c>
    </row>
    <row r="140" spans="1:6" ht="25.5" x14ac:dyDescent="0.2">
      <c r="A140" s="111"/>
      <c r="B140" s="48" t="s">
        <v>102</v>
      </c>
      <c r="C140" s="48">
        <v>9</v>
      </c>
      <c r="D140" s="118">
        <v>764</v>
      </c>
      <c r="E140" s="49"/>
      <c r="F140" s="98" t="s">
        <v>35</v>
      </c>
    </row>
    <row r="141" spans="1:6" ht="25.5" x14ac:dyDescent="0.2">
      <c r="A141" s="111"/>
      <c r="B141" s="48" t="s">
        <v>102</v>
      </c>
      <c r="C141" s="48">
        <v>9</v>
      </c>
      <c r="D141" s="118">
        <v>840</v>
      </c>
      <c r="E141" s="49"/>
      <c r="F141" s="98" t="s">
        <v>35</v>
      </c>
    </row>
    <row r="142" spans="1:6" ht="25.5" x14ac:dyDescent="0.2">
      <c r="A142" s="111"/>
      <c r="B142" s="48" t="s">
        <v>102</v>
      </c>
      <c r="C142" s="48">
        <v>9</v>
      </c>
      <c r="D142" s="118">
        <v>647</v>
      </c>
      <c r="E142" s="49"/>
      <c r="F142" s="98" t="s">
        <v>35</v>
      </c>
    </row>
    <row r="143" spans="1:6" ht="25.5" x14ac:dyDescent="0.2">
      <c r="A143" s="111"/>
      <c r="B143" s="48" t="s">
        <v>102</v>
      </c>
      <c r="C143" s="48">
        <v>9</v>
      </c>
      <c r="D143" s="118">
        <v>749</v>
      </c>
      <c r="E143" s="49"/>
      <c r="F143" s="98" t="s">
        <v>35</v>
      </c>
    </row>
    <row r="144" spans="1:6" ht="25.5" x14ac:dyDescent="0.2">
      <c r="A144" s="111"/>
      <c r="B144" s="48" t="s">
        <v>102</v>
      </c>
      <c r="C144" s="48">
        <v>9</v>
      </c>
      <c r="D144" s="118">
        <v>613</v>
      </c>
      <c r="E144" s="49"/>
      <c r="F144" s="98" t="s">
        <v>35</v>
      </c>
    </row>
    <row r="145" spans="1:6" ht="25.5" x14ac:dyDescent="0.2">
      <c r="A145" s="111"/>
      <c r="B145" s="48" t="s">
        <v>102</v>
      </c>
      <c r="C145" s="48">
        <v>9</v>
      </c>
      <c r="D145" s="118">
        <v>563</v>
      </c>
      <c r="E145" s="49"/>
      <c r="F145" s="98" t="s">
        <v>35</v>
      </c>
    </row>
    <row r="146" spans="1:6" ht="25.5" x14ac:dyDescent="0.2">
      <c r="A146" s="111"/>
      <c r="B146" s="48" t="s">
        <v>102</v>
      </c>
      <c r="C146" s="48">
        <v>9</v>
      </c>
      <c r="D146" s="118">
        <v>521</v>
      </c>
      <c r="E146" s="49"/>
      <c r="F146" s="98" t="s">
        <v>46</v>
      </c>
    </row>
    <row r="147" spans="1:6" ht="25.5" x14ac:dyDescent="0.2">
      <c r="A147" s="111"/>
      <c r="B147" s="48" t="s">
        <v>102</v>
      </c>
      <c r="C147" s="48">
        <v>9</v>
      </c>
      <c r="D147" s="118">
        <v>699</v>
      </c>
      <c r="E147" s="49"/>
      <c r="F147" s="98" t="s">
        <v>35</v>
      </c>
    </row>
    <row r="148" spans="1:6" ht="25.5" x14ac:dyDescent="0.2">
      <c r="A148" s="111"/>
      <c r="B148" s="48" t="s">
        <v>102</v>
      </c>
      <c r="C148" s="48">
        <v>9</v>
      </c>
      <c r="D148" s="118">
        <v>769</v>
      </c>
      <c r="E148" s="49"/>
      <c r="F148" s="98" t="s">
        <v>35</v>
      </c>
    </row>
    <row r="149" spans="1:6" ht="25.5" x14ac:dyDescent="0.2">
      <c r="A149" s="111"/>
      <c r="B149" s="48" t="s">
        <v>102</v>
      </c>
      <c r="C149" s="48">
        <v>9</v>
      </c>
      <c r="D149" s="118">
        <v>354</v>
      </c>
      <c r="E149" s="49"/>
      <c r="F149" s="98" t="s">
        <v>35</v>
      </c>
    </row>
    <row r="150" spans="1:6" ht="25.5" x14ac:dyDescent="0.2">
      <c r="A150" s="111"/>
      <c r="B150" s="48" t="s">
        <v>102</v>
      </c>
      <c r="C150" s="48">
        <v>9</v>
      </c>
      <c r="D150" s="118">
        <v>631</v>
      </c>
      <c r="E150" s="49"/>
      <c r="F150" s="98" t="s">
        <v>35</v>
      </c>
    </row>
    <row r="151" spans="1:6" ht="25.5" x14ac:dyDescent="0.2">
      <c r="A151" s="111"/>
      <c r="B151" s="48" t="s">
        <v>102</v>
      </c>
      <c r="C151" s="48">
        <v>9</v>
      </c>
      <c r="D151" s="118">
        <v>699</v>
      </c>
      <c r="E151" s="49"/>
      <c r="F151" s="98" t="s">
        <v>35</v>
      </c>
    </row>
    <row r="152" spans="1:6" ht="25.5" x14ac:dyDescent="0.2">
      <c r="A152" s="111"/>
      <c r="B152" s="48" t="s">
        <v>102</v>
      </c>
      <c r="C152" s="48">
        <v>9</v>
      </c>
      <c r="D152" s="118">
        <v>707</v>
      </c>
      <c r="E152" s="49"/>
      <c r="F152" s="98" t="s">
        <v>35</v>
      </c>
    </row>
    <row r="153" spans="1:6" ht="25.5" x14ac:dyDescent="0.2">
      <c r="A153" s="111"/>
      <c r="B153" s="48" t="s">
        <v>102</v>
      </c>
      <c r="C153" s="48">
        <v>9</v>
      </c>
      <c r="D153" s="118">
        <v>606</v>
      </c>
      <c r="E153" s="49"/>
      <c r="F153" s="98" t="s">
        <v>35</v>
      </c>
    </row>
    <row r="154" spans="1:6" ht="25.5" x14ac:dyDescent="0.2">
      <c r="A154" s="111"/>
      <c r="B154" s="48" t="s">
        <v>102</v>
      </c>
      <c r="C154" s="48">
        <v>9</v>
      </c>
      <c r="D154" s="118">
        <v>727</v>
      </c>
      <c r="E154" s="49"/>
      <c r="F154" s="98" t="s">
        <v>35</v>
      </c>
    </row>
    <row r="155" spans="1:6" ht="25.5" x14ac:dyDescent="0.2">
      <c r="A155" s="111"/>
      <c r="B155" s="48" t="s">
        <v>102</v>
      </c>
      <c r="C155" s="48">
        <v>9</v>
      </c>
      <c r="D155" s="118">
        <v>732</v>
      </c>
      <c r="E155" s="49"/>
      <c r="F155" s="98" t="s">
        <v>35</v>
      </c>
    </row>
    <row r="156" spans="1:6" ht="25.5" x14ac:dyDescent="0.2">
      <c r="A156" s="111"/>
      <c r="B156" s="48" t="s">
        <v>102</v>
      </c>
      <c r="C156" s="48">
        <v>9</v>
      </c>
      <c r="D156" s="118">
        <v>55</v>
      </c>
      <c r="E156" s="49"/>
      <c r="F156" s="98" t="s">
        <v>35</v>
      </c>
    </row>
    <row r="157" spans="1:6" ht="25.5" x14ac:dyDescent="0.2">
      <c r="A157" s="111"/>
      <c r="B157" s="48" t="s">
        <v>102</v>
      </c>
      <c r="C157" s="48">
        <v>9</v>
      </c>
      <c r="D157" s="118">
        <v>284</v>
      </c>
      <c r="E157" s="49"/>
      <c r="F157" s="98" t="s">
        <v>35</v>
      </c>
    </row>
    <row r="158" spans="1:6" ht="25.5" x14ac:dyDescent="0.2">
      <c r="A158" s="111"/>
      <c r="B158" s="48" t="s">
        <v>102</v>
      </c>
      <c r="C158" s="48">
        <v>9</v>
      </c>
      <c r="D158" s="118">
        <v>761</v>
      </c>
      <c r="E158" s="49"/>
      <c r="F158" s="98" t="s">
        <v>35</v>
      </c>
    </row>
    <row r="159" spans="1:6" ht="25.5" x14ac:dyDescent="0.2">
      <c r="A159" s="111"/>
      <c r="B159" s="48" t="s">
        <v>102</v>
      </c>
      <c r="C159" s="48">
        <v>9</v>
      </c>
      <c r="D159" s="118">
        <v>1034</v>
      </c>
      <c r="E159" s="49"/>
      <c r="F159" s="98" t="s">
        <v>35</v>
      </c>
    </row>
    <row r="160" spans="1:6" ht="25.5" x14ac:dyDescent="0.2">
      <c r="A160" s="111"/>
      <c r="B160" s="48" t="s">
        <v>102</v>
      </c>
      <c r="C160" s="48">
        <v>9</v>
      </c>
      <c r="D160" s="118">
        <v>582</v>
      </c>
      <c r="E160" s="49"/>
      <c r="F160" s="98" t="s">
        <v>35</v>
      </c>
    </row>
    <row r="161" spans="1:8" ht="12.75" x14ac:dyDescent="0.2">
      <c r="A161" s="111"/>
      <c r="B161" s="48" t="s">
        <v>102</v>
      </c>
      <c r="C161" s="48">
        <v>9</v>
      </c>
      <c r="D161" s="118"/>
      <c r="E161" s="49"/>
      <c r="F161" s="98"/>
    </row>
    <row r="162" spans="1:8" ht="12.75" x14ac:dyDescent="0.2">
      <c r="A162" s="52" t="s">
        <v>26</v>
      </c>
      <c r="B162" s="48" t="s">
        <v>102</v>
      </c>
      <c r="C162" s="48">
        <v>9</v>
      </c>
      <c r="D162" s="119">
        <f>SUM(D118:D161)</f>
        <v>238694</v>
      </c>
      <c r="E162" s="49" t="s">
        <v>23</v>
      </c>
      <c r="F162" s="120" t="s">
        <v>23</v>
      </c>
    </row>
    <row r="163" spans="1:8" ht="12.75" x14ac:dyDescent="0.2">
      <c r="A163" s="109"/>
      <c r="B163" s="48" t="s">
        <v>102</v>
      </c>
      <c r="C163" s="48" t="s">
        <v>23</v>
      </c>
      <c r="D163" s="48" t="s">
        <v>23</v>
      </c>
      <c r="E163" s="49">
        <f>SUM(D162)+D117</f>
        <v>2403454</v>
      </c>
      <c r="F163" s="120" t="s">
        <v>23</v>
      </c>
    </row>
    <row r="164" spans="1:8" ht="12.75" x14ac:dyDescent="0.2">
      <c r="A164" s="121" t="s">
        <v>12</v>
      </c>
      <c r="B164" s="48" t="s">
        <v>102</v>
      </c>
      <c r="C164" s="48" t="s">
        <v>23</v>
      </c>
      <c r="D164" s="122">
        <v>60176</v>
      </c>
      <c r="E164" s="49" t="s">
        <v>23</v>
      </c>
      <c r="F164" s="108" t="s">
        <v>23</v>
      </c>
      <c r="G164" s="18"/>
      <c r="H164" s="18"/>
    </row>
    <row r="165" spans="1:8" ht="25.5" x14ac:dyDescent="0.2">
      <c r="A165" s="111" t="s">
        <v>13</v>
      </c>
      <c r="B165" s="48" t="s">
        <v>102</v>
      </c>
      <c r="C165" s="48">
        <v>9</v>
      </c>
      <c r="D165" s="123">
        <v>2001</v>
      </c>
      <c r="E165" s="49"/>
      <c r="F165" s="56" t="s">
        <v>59</v>
      </c>
      <c r="G165" s="18"/>
      <c r="H165" s="18"/>
    </row>
    <row r="166" spans="1:8" ht="26.4" x14ac:dyDescent="0.25">
      <c r="A166" s="111" t="s">
        <v>23</v>
      </c>
      <c r="B166" s="48" t="s">
        <v>102</v>
      </c>
      <c r="C166" s="48">
        <v>9</v>
      </c>
      <c r="D166" s="97">
        <v>1145</v>
      </c>
      <c r="E166" s="49"/>
      <c r="F166" s="56" t="s">
        <v>59</v>
      </c>
    </row>
    <row r="167" spans="1:8" x14ac:dyDescent="0.25">
      <c r="A167" s="111" t="s">
        <v>23</v>
      </c>
      <c r="B167" s="48" t="s">
        <v>102</v>
      </c>
      <c r="C167" s="48">
        <v>9</v>
      </c>
      <c r="D167" s="97">
        <v>388</v>
      </c>
      <c r="E167" s="49"/>
      <c r="F167" s="56" t="s">
        <v>30</v>
      </c>
    </row>
    <row r="168" spans="1:8" x14ac:dyDescent="0.25">
      <c r="A168" s="111"/>
      <c r="B168" s="48" t="s">
        <v>102</v>
      </c>
      <c r="C168" s="48">
        <v>9</v>
      </c>
      <c r="D168" s="97">
        <v>2697</v>
      </c>
      <c r="E168" s="49"/>
      <c r="F168" s="56" t="s">
        <v>31</v>
      </c>
    </row>
    <row r="169" spans="1:8" x14ac:dyDescent="0.25">
      <c r="A169" s="111"/>
      <c r="B169" s="48"/>
      <c r="C169" s="48"/>
      <c r="D169" s="97">
        <v>605</v>
      </c>
      <c r="E169" s="49"/>
      <c r="F169" s="56"/>
    </row>
    <row r="170" spans="1:8" ht="26.4" x14ac:dyDescent="0.25">
      <c r="A170" s="111" t="s">
        <v>23</v>
      </c>
      <c r="B170" s="48" t="s">
        <v>102</v>
      </c>
      <c r="C170" s="48">
        <v>9</v>
      </c>
      <c r="D170" s="97">
        <v>867</v>
      </c>
      <c r="E170" s="49"/>
      <c r="F170" s="98" t="s">
        <v>35</v>
      </c>
    </row>
    <row r="171" spans="1:8" x14ac:dyDescent="0.25">
      <c r="A171" s="52" t="s">
        <v>14</v>
      </c>
      <c r="B171" s="48" t="s">
        <v>102</v>
      </c>
      <c r="C171" s="48" t="s">
        <v>23</v>
      </c>
      <c r="D171" s="119">
        <f>SUM(D165:D170)</f>
        <v>7703</v>
      </c>
      <c r="E171" s="94" t="s">
        <v>23</v>
      </c>
      <c r="F171" s="124" t="s">
        <v>23</v>
      </c>
    </row>
    <row r="172" spans="1:8" x14ac:dyDescent="0.25">
      <c r="A172" s="47" t="s">
        <v>23</v>
      </c>
      <c r="B172" s="48" t="s">
        <v>102</v>
      </c>
      <c r="C172" s="48" t="s">
        <v>23</v>
      </c>
      <c r="D172" s="48" t="s">
        <v>23</v>
      </c>
      <c r="E172" s="50">
        <f>SUM(D171)+D164</f>
        <v>67879</v>
      </c>
      <c r="F172" s="124" t="s">
        <v>23</v>
      </c>
    </row>
    <row r="173" spans="1:8" x14ac:dyDescent="0.25">
      <c r="A173" s="63" t="s">
        <v>39</v>
      </c>
      <c r="B173" s="48" t="s">
        <v>102</v>
      </c>
      <c r="C173" s="48" t="s">
        <v>23</v>
      </c>
      <c r="D173" s="107">
        <v>351873</v>
      </c>
      <c r="E173" s="50" t="s">
        <v>23</v>
      </c>
      <c r="F173" s="124" t="s">
        <v>23</v>
      </c>
    </row>
    <row r="174" spans="1:8" x14ac:dyDescent="0.25">
      <c r="A174" s="125" t="s">
        <v>40</v>
      </c>
      <c r="B174" s="48" t="s">
        <v>102</v>
      </c>
      <c r="C174" s="48">
        <v>9</v>
      </c>
      <c r="D174" s="105">
        <v>15797</v>
      </c>
      <c r="E174" s="50" t="s">
        <v>23</v>
      </c>
      <c r="F174" s="51" t="s">
        <v>59</v>
      </c>
    </row>
    <row r="175" spans="1:8" x14ac:dyDescent="0.25">
      <c r="A175" s="125" t="s">
        <v>23</v>
      </c>
      <c r="B175" s="48" t="s">
        <v>102</v>
      </c>
      <c r="C175" s="48">
        <v>9</v>
      </c>
      <c r="D175" s="105">
        <v>522</v>
      </c>
      <c r="E175" s="50" t="s">
        <v>23</v>
      </c>
      <c r="F175" s="54" t="s">
        <v>30</v>
      </c>
    </row>
    <row r="176" spans="1:8" x14ac:dyDescent="0.25">
      <c r="A176" s="125" t="s">
        <v>23</v>
      </c>
      <c r="B176" s="48" t="s">
        <v>102</v>
      </c>
      <c r="C176" s="48">
        <v>9</v>
      </c>
      <c r="D176" s="105">
        <v>5439</v>
      </c>
      <c r="E176" s="50"/>
      <c r="F176" s="54" t="s">
        <v>31</v>
      </c>
    </row>
    <row r="177" spans="1:6" x14ac:dyDescent="0.25">
      <c r="A177" s="125" t="s">
        <v>23</v>
      </c>
      <c r="B177" s="48"/>
      <c r="C177" s="48"/>
      <c r="D177" s="105"/>
      <c r="E177" s="50"/>
      <c r="F177" s="54"/>
    </row>
    <row r="178" spans="1:6" x14ac:dyDescent="0.25">
      <c r="A178" s="125"/>
      <c r="B178" s="48"/>
      <c r="C178" s="48"/>
      <c r="D178" s="105"/>
      <c r="E178" s="50"/>
      <c r="F178" s="54"/>
    </row>
    <row r="179" spans="1:6" x14ac:dyDescent="0.25">
      <c r="A179" s="125"/>
      <c r="B179" s="48"/>
      <c r="C179" s="48"/>
      <c r="D179" s="105"/>
      <c r="E179" s="50"/>
      <c r="F179" s="54"/>
    </row>
    <row r="180" spans="1:6" x14ac:dyDescent="0.25">
      <c r="A180" s="125"/>
      <c r="B180" s="48"/>
      <c r="C180" s="48"/>
      <c r="D180" s="105"/>
      <c r="E180" s="50"/>
      <c r="F180" s="54"/>
    </row>
    <row r="181" spans="1:6" x14ac:dyDescent="0.25">
      <c r="A181" s="101"/>
      <c r="B181" s="48"/>
      <c r="C181" s="48"/>
      <c r="D181" s="105"/>
      <c r="E181" s="50"/>
      <c r="F181" s="54"/>
    </row>
    <row r="182" spans="1:6" x14ac:dyDescent="0.25">
      <c r="A182" s="101"/>
      <c r="B182" s="48"/>
      <c r="C182" s="48"/>
      <c r="D182" s="105"/>
      <c r="E182" s="50"/>
      <c r="F182" s="54"/>
    </row>
    <row r="183" spans="1:6" x14ac:dyDescent="0.25">
      <c r="A183" s="101"/>
      <c r="B183" s="48"/>
      <c r="C183" s="48"/>
      <c r="D183" s="105"/>
      <c r="E183" s="50"/>
      <c r="F183" s="54"/>
    </row>
    <row r="184" spans="1:6" x14ac:dyDescent="0.25">
      <c r="A184" s="52" t="s">
        <v>41</v>
      </c>
      <c r="B184" s="48" t="s">
        <v>102</v>
      </c>
      <c r="C184" s="48" t="s">
        <v>23</v>
      </c>
      <c r="D184" s="107">
        <f>SUM(D174:D183)</f>
        <v>21758</v>
      </c>
      <c r="E184" s="50"/>
      <c r="F184" s="64" t="s">
        <v>23</v>
      </c>
    </row>
    <row r="185" spans="1:6" x14ac:dyDescent="0.25">
      <c r="A185" s="47" t="s">
        <v>23</v>
      </c>
      <c r="B185" s="48" t="s">
        <v>102</v>
      </c>
      <c r="C185" s="48" t="s">
        <v>23</v>
      </c>
      <c r="D185" s="48" t="s">
        <v>23</v>
      </c>
      <c r="E185" s="50">
        <f>D173+D184</f>
        <v>373631</v>
      </c>
      <c r="F185" s="64" t="s">
        <v>23</v>
      </c>
    </row>
    <row r="186" spans="1:6" x14ac:dyDescent="0.25">
      <c r="A186" s="150" t="s">
        <v>49</v>
      </c>
      <c r="B186" s="48" t="s">
        <v>102</v>
      </c>
      <c r="C186" s="48" t="s">
        <v>23</v>
      </c>
      <c r="D186" s="154">
        <v>245597.9</v>
      </c>
      <c r="E186" s="50" t="s">
        <v>23</v>
      </c>
      <c r="F186" s="64" t="s">
        <v>23</v>
      </c>
    </row>
    <row r="187" spans="1:6" x14ac:dyDescent="0.25">
      <c r="A187" s="150"/>
      <c r="B187" s="48" t="s">
        <v>102</v>
      </c>
      <c r="C187" s="48">
        <v>23</v>
      </c>
      <c r="D187" s="48">
        <v>887</v>
      </c>
      <c r="E187" s="155"/>
      <c r="F187" s="159"/>
    </row>
    <row r="188" spans="1:6" x14ac:dyDescent="0.25">
      <c r="A188" s="150"/>
      <c r="B188" s="48" t="s">
        <v>102</v>
      </c>
      <c r="C188" s="48">
        <v>23</v>
      </c>
      <c r="D188" s="48">
        <v>887</v>
      </c>
      <c r="E188" s="155"/>
      <c r="F188" s="159"/>
    </row>
    <row r="189" spans="1:6" x14ac:dyDescent="0.25">
      <c r="A189" s="150"/>
      <c r="B189" s="48" t="s">
        <v>102</v>
      </c>
      <c r="C189" s="48">
        <v>23</v>
      </c>
      <c r="D189" s="48">
        <v>887</v>
      </c>
      <c r="E189" s="155"/>
      <c r="F189" s="159"/>
    </row>
    <row r="190" spans="1:6" x14ac:dyDescent="0.25">
      <c r="A190" s="150"/>
      <c r="B190" s="48" t="s">
        <v>102</v>
      </c>
      <c r="C190" s="48">
        <v>23</v>
      </c>
      <c r="D190" s="48">
        <v>887</v>
      </c>
      <c r="E190" s="155"/>
      <c r="F190" s="159"/>
    </row>
    <row r="191" spans="1:6" x14ac:dyDescent="0.25">
      <c r="A191" s="150"/>
      <c r="B191" s="48" t="s">
        <v>102</v>
      </c>
      <c r="C191" s="48"/>
      <c r="D191" s="48">
        <v>50127.15</v>
      </c>
      <c r="E191" s="155"/>
      <c r="F191" s="159"/>
    </row>
    <row r="192" spans="1:6" x14ac:dyDescent="0.25">
      <c r="A192" s="150"/>
      <c r="B192" s="48" t="s">
        <v>102</v>
      </c>
      <c r="C192" s="48"/>
      <c r="D192" s="48"/>
      <c r="E192" s="155"/>
      <c r="F192" s="159"/>
    </row>
    <row r="193" spans="1:6" x14ac:dyDescent="0.25">
      <c r="A193" s="150"/>
      <c r="B193" s="48" t="s">
        <v>102</v>
      </c>
      <c r="C193" s="48"/>
      <c r="D193" s="48"/>
      <c r="E193" s="155"/>
      <c r="F193" s="159"/>
    </row>
    <row r="194" spans="1:6" x14ac:dyDescent="0.25">
      <c r="A194" s="150"/>
      <c r="B194" s="48" t="s">
        <v>102</v>
      </c>
      <c r="C194" s="48"/>
      <c r="D194" s="48"/>
      <c r="E194" s="155"/>
      <c r="F194" s="159"/>
    </row>
    <row r="195" spans="1:6" x14ac:dyDescent="0.25">
      <c r="A195" s="150"/>
      <c r="B195" s="48" t="s">
        <v>102</v>
      </c>
      <c r="C195" s="48"/>
      <c r="D195" s="48"/>
      <c r="E195" s="155"/>
      <c r="F195" s="159"/>
    </row>
    <row r="196" spans="1:6" x14ac:dyDescent="0.25">
      <c r="A196" s="150"/>
      <c r="B196" s="48" t="s">
        <v>102</v>
      </c>
      <c r="C196" s="48"/>
      <c r="D196" s="48"/>
      <c r="E196" s="155"/>
      <c r="F196" s="159"/>
    </row>
    <row r="197" spans="1:6" x14ac:dyDescent="0.25">
      <c r="A197" s="150"/>
      <c r="B197" s="48" t="s">
        <v>102</v>
      </c>
      <c r="C197" s="48"/>
      <c r="D197" s="48"/>
      <c r="E197" s="155"/>
      <c r="F197" s="159"/>
    </row>
    <row r="198" spans="1:6" x14ac:dyDescent="0.25">
      <c r="A198" s="150"/>
      <c r="B198" s="48" t="s">
        <v>102</v>
      </c>
      <c r="C198" s="48"/>
      <c r="D198" s="48"/>
      <c r="E198" s="155"/>
      <c r="F198" s="159"/>
    </row>
    <row r="199" spans="1:6" x14ac:dyDescent="0.25">
      <c r="A199" s="150"/>
      <c r="B199" s="48" t="s">
        <v>102</v>
      </c>
      <c r="C199" s="48"/>
      <c r="D199" s="48"/>
      <c r="E199" s="155"/>
      <c r="F199" s="159"/>
    </row>
    <row r="200" spans="1:6" x14ac:dyDescent="0.25">
      <c r="A200" s="150"/>
      <c r="B200" s="48" t="s">
        <v>102</v>
      </c>
      <c r="C200" s="48"/>
      <c r="D200" s="48"/>
      <c r="E200" s="155"/>
      <c r="F200" s="159"/>
    </row>
    <row r="201" spans="1:6" x14ac:dyDescent="0.25">
      <c r="A201" s="150"/>
      <c r="B201" s="48" t="s">
        <v>102</v>
      </c>
      <c r="C201" s="48"/>
      <c r="D201" s="48"/>
      <c r="E201" s="155"/>
      <c r="F201" s="159"/>
    </row>
    <row r="202" spans="1:6" x14ac:dyDescent="0.25">
      <c r="A202" s="150"/>
      <c r="B202" s="48" t="s">
        <v>102</v>
      </c>
      <c r="C202" s="48"/>
      <c r="D202" s="48"/>
      <c r="E202" s="155"/>
      <c r="F202" s="159"/>
    </row>
    <row r="203" spans="1:6" x14ac:dyDescent="0.25">
      <c r="A203" s="151" t="s">
        <v>23</v>
      </c>
      <c r="B203" s="48" t="s">
        <v>102</v>
      </c>
      <c r="C203" s="48"/>
      <c r="D203" s="48"/>
      <c r="E203" s="155" t="s">
        <v>23</v>
      </c>
      <c r="F203" s="159"/>
    </row>
    <row r="204" spans="1:6" x14ac:dyDescent="0.25">
      <c r="A204" s="152" t="s">
        <v>50</v>
      </c>
      <c r="B204" s="48" t="s">
        <v>102</v>
      </c>
      <c r="C204" s="48"/>
      <c r="D204" s="154">
        <f>SUM(D187:D203)</f>
        <v>53675.15</v>
      </c>
      <c r="E204" s="155">
        <f>D186+D204</f>
        <v>299273.05</v>
      </c>
      <c r="F204" s="159" t="s">
        <v>23</v>
      </c>
    </row>
    <row r="205" spans="1:6" x14ac:dyDescent="0.25">
      <c r="A205" s="47" t="s">
        <v>23</v>
      </c>
      <c r="B205" s="48" t="s">
        <v>102</v>
      </c>
      <c r="C205" s="48" t="s">
        <v>23</v>
      </c>
      <c r="D205" s="48" t="s">
        <v>23</v>
      </c>
      <c r="E205" s="155"/>
      <c r="F205" s="159" t="s">
        <v>23</v>
      </c>
    </row>
    <row r="206" spans="1:6" x14ac:dyDescent="0.25">
      <c r="A206" s="63" t="s">
        <v>47</v>
      </c>
      <c r="B206" s="48" t="s">
        <v>102</v>
      </c>
      <c r="C206" s="48" t="s">
        <v>23</v>
      </c>
      <c r="D206" s="49">
        <v>320450</v>
      </c>
      <c r="E206" s="50" t="s">
        <v>23</v>
      </c>
      <c r="F206" s="64" t="s">
        <v>23</v>
      </c>
    </row>
    <row r="207" spans="1:6" x14ac:dyDescent="0.25">
      <c r="A207" s="47" t="s">
        <v>23</v>
      </c>
      <c r="B207" s="48" t="s">
        <v>102</v>
      </c>
      <c r="C207" s="48">
        <v>17</v>
      </c>
      <c r="D207" s="53">
        <v>4350</v>
      </c>
      <c r="E207" s="50" t="s">
        <v>23</v>
      </c>
      <c r="F207" s="54"/>
    </row>
    <row r="208" spans="1:6" x14ac:dyDescent="0.25">
      <c r="A208" s="47"/>
      <c r="B208" s="48" t="s">
        <v>102</v>
      </c>
      <c r="C208" s="48"/>
      <c r="D208" s="53"/>
      <c r="E208" s="50"/>
      <c r="F208" s="54"/>
    </row>
    <row r="209" spans="1:6" x14ac:dyDescent="0.25">
      <c r="A209" s="52" t="s">
        <v>48</v>
      </c>
      <c r="B209" s="48"/>
      <c r="C209" s="48"/>
      <c r="D209" s="49">
        <f>SUM(D207:D208)</f>
        <v>4350</v>
      </c>
      <c r="E209" s="50" t="s">
        <v>23</v>
      </c>
      <c r="F209" s="108" t="s">
        <v>23</v>
      </c>
    </row>
    <row r="210" spans="1:6" x14ac:dyDescent="0.25">
      <c r="A210" s="47" t="s">
        <v>23</v>
      </c>
      <c r="B210" s="48"/>
      <c r="C210" s="48" t="s">
        <v>23</v>
      </c>
      <c r="D210" s="53" t="s">
        <v>23</v>
      </c>
      <c r="E210" s="50">
        <f>D206+D209</f>
        <v>324800</v>
      </c>
      <c r="F210" s="108" t="s">
        <v>23</v>
      </c>
    </row>
    <row r="211" spans="1:6" x14ac:dyDescent="0.25">
      <c r="A211" s="109" t="s">
        <v>32</v>
      </c>
      <c r="B211" s="48"/>
      <c r="C211" s="48" t="s">
        <v>23</v>
      </c>
      <c r="D211" s="126">
        <v>372093.24</v>
      </c>
      <c r="E211" s="49" t="s">
        <v>23</v>
      </c>
      <c r="F211" s="100" t="s">
        <v>23</v>
      </c>
    </row>
    <row r="212" spans="1:6" ht="39.6" x14ac:dyDescent="0.25">
      <c r="A212" s="104" t="s">
        <v>34</v>
      </c>
      <c r="B212" s="48" t="s">
        <v>102</v>
      </c>
      <c r="C212" s="48">
        <v>9</v>
      </c>
      <c r="D212" s="127">
        <v>41583</v>
      </c>
      <c r="E212" s="49" t="s">
        <v>23</v>
      </c>
      <c r="F212" s="128" t="s">
        <v>42</v>
      </c>
    </row>
    <row r="213" spans="1:6" x14ac:dyDescent="0.25">
      <c r="A213" s="104"/>
      <c r="B213" s="48"/>
      <c r="C213" s="48"/>
      <c r="D213" s="127"/>
      <c r="E213" s="49"/>
      <c r="F213" s="128"/>
    </row>
    <row r="214" spans="1:6" x14ac:dyDescent="0.25">
      <c r="A214" s="104"/>
      <c r="B214" s="48"/>
      <c r="C214" s="48"/>
      <c r="D214" s="127"/>
      <c r="E214" s="49"/>
      <c r="F214" s="128"/>
    </row>
    <row r="215" spans="1:6" x14ac:dyDescent="0.25">
      <c r="A215" s="104"/>
      <c r="B215" s="48"/>
      <c r="C215" s="48"/>
      <c r="D215" s="127"/>
      <c r="E215" s="49"/>
      <c r="F215" s="128"/>
    </row>
    <row r="216" spans="1:6" x14ac:dyDescent="0.25">
      <c r="A216" s="52" t="s">
        <v>33</v>
      </c>
      <c r="B216" s="48" t="s">
        <v>23</v>
      </c>
      <c r="C216" s="48" t="s">
        <v>23</v>
      </c>
      <c r="D216" s="99">
        <f>SUM(D212:D215)</f>
        <v>41583</v>
      </c>
      <c r="E216" s="49" t="s">
        <v>23</v>
      </c>
      <c r="F216" s="108"/>
    </row>
    <row r="217" spans="1:6" x14ac:dyDescent="0.25">
      <c r="A217" s="47" t="s">
        <v>23</v>
      </c>
      <c r="B217" s="48" t="s">
        <v>23</v>
      </c>
      <c r="C217" s="48" t="s">
        <v>23</v>
      </c>
      <c r="D217" s="48" t="s">
        <v>23</v>
      </c>
      <c r="E217" s="49">
        <f>D211+D216</f>
        <v>413676.24</v>
      </c>
      <c r="F217" s="108" t="s">
        <v>23</v>
      </c>
    </row>
    <row r="218" spans="1:6" x14ac:dyDescent="0.25">
      <c r="A218" s="144"/>
      <c r="B218" s="145"/>
      <c r="C218" s="145"/>
      <c r="D218" s="145"/>
      <c r="E218" s="146"/>
      <c r="F218" s="147"/>
    </row>
    <row r="219" spans="1:6" x14ac:dyDescent="0.25">
      <c r="A219" s="144" t="s">
        <v>61</v>
      </c>
      <c r="B219" s="145"/>
      <c r="C219" s="145"/>
      <c r="D219" s="148">
        <v>44309.67</v>
      </c>
      <c r="E219" s="146"/>
      <c r="F219" s="147"/>
    </row>
    <row r="220" spans="1:6" x14ac:dyDescent="0.25">
      <c r="A220" s="144"/>
      <c r="B220" s="145" t="s">
        <v>102</v>
      </c>
      <c r="C220" s="145">
        <v>18</v>
      </c>
      <c r="D220" s="145">
        <v>5000</v>
      </c>
      <c r="E220" s="146"/>
      <c r="F220" s="147" t="s">
        <v>69</v>
      </c>
    </row>
    <row r="221" spans="1:6" x14ac:dyDescent="0.25">
      <c r="A221" s="144"/>
      <c r="B221" s="145"/>
      <c r="C221" s="145"/>
      <c r="D221" s="145"/>
      <c r="E221" s="146"/>
      <c r="F221" s="147"/>
    </row>
    <row r="222" spans="1:6" x14ac:dyDescent="0.25">
      <c r="A222" s="144"/>
      <c r="B222" s="145"/>
      <c r="C222" s="145"/>
      <c r="D222" s="145"/>
      <c r="E222" s="146"/>
      <c r="F222" s="147"/>
    </row>
    <row r="223" spans="1:6" x14ac:dyDescent="0.25">
      <c r="A223" s="149" t="s">
        <v>62</v>
      </c>
      <c r="B223" s="145"/>
      <c r="C223" s="145"/>
      <c r="D223" s="148">
        <f>SUM(D219:D222)</f>
        <v>49309.67</v>
      </c>
      <c r="E223" s="146"/>
      <c r="F223" s="147"/>
    </row>
    <row r="224" spans="1:6" x14ac:dyDescent="0.25">
      <c r="A224" s="144"/>
      <c r="B224" s="145"/>
      <c r="C224" s="145"/>
      <c r="D224" s="145"/>
      <c r="E224" s="146">
        <f>SUM(D223+D224)</f>
        <v>49309.67</v>
      </c>
      <c r="F224" s="147"/>
    </row>
    <row r="225" spans="1:6" x14ac:dyDescent="0.25">
      <c r="A225" s="144"/>
      <c r="B225" s="145"/>
      <c r="C225" s="145"/>
      <c r="D225" s="145"/>
      <c r="E225" s="146"/>
      <c r="F225" s="147"/>
    </row>
    <row r="226" spans="1:6" x14ac:dyDescent="0.25">
      <c r="A226" s="144"/>
      <c r="B226" s="145"/>
      <c r="C226" s="145"/>
      <c r="D226" s="145"/>
      <c r="E226" s="146"/>
      <c r="F226" s="147"/>
    </row>
    <row r="227" spans="1:6" ht="13.8" thickBot="1" x14ac:dyDescent="0.3">
      <c r="A227" s="33" t="s">
        <v>23</v>
      </c>
      <c r="B227" s="21" t="s">
        <v>23</v>
      </c>
      <c r="C227" s="21" t="s">
        <v>23</v>
      </c>
      <c r="D227" s="21" t="s">
        <v>23</v>
      </c>
      <c r="E227" s="34">
        <f>SUM(E69+E116+E163+E172+E185+E217+E224+E204+E210)</f>
        <v>19784639.960000001</v>
      </c>
      <c r="F227" s="22" t="s">
        <v>23</v>
      </c>
    </row>
    <row r="228" spans="1:6" x14ac:dyDescent="0.25">
      <c r="A228" s="23"/>
      <c r="B228" s="24"/>
      <c r="C228" s="24"/>
      <c r="D228" s="24"/>
      <c r="E228" s="25"/>
      <c r="F228" s="26"/>
    </row>
    <row r="229" spans="1:6" x14ac:dyDescent="0.25">
      <c r="F229" s="18"/>
    </row>
    <row r="230" spans="1:6" x14ac:dyDescent="0.25">
      <c r="F230" s="18"/>
    </row>
    <row r="231" spans="1:6" x14ac:dyDescent="0.25">
      <c r="F231" s="18"/>
    </row>
    <row r="232" spans="1:6" x14ac:dyDescent="0.25">
      <c r="F232" s="18"/>
    </row>
  </sheetData>
  <sheetProtection password="CC71" sheet="1" objects="1" scenarios="1"/>
  <phoneticPr fontId="32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WhiteSpace="0" topLeftCell="A91" zoomScaleNormal="100" workbookViewId="0">
      <selection activeCell="G118" sqref="G118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5" t="s">
        <v>104</v>
      </c>
      <c r="B5" s="175"/>
      <c r="C5" s="175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6">
        <v>1</v>
      </c>
      <c r="B8" s="87">
        <v>45201</v>
      </c>
      <c r="C8" s="81">
        <v>2372</v>
      </c>
      <c r="D8" s="88" t="s">
        <v>106</v>
      </c>
      <c r="E8" s="82" t="s">
        <v>107</v>
      </c>
      <c r="F8" s="170">
        <v>5950</v>
      </c>
    </row>
    <row r="9" spans="1:6" ht="14.25" x14ac:dyDescent="0.2">
      <c r="A9" s="86">
        <v>2</v>
      </c>
      <c r="B9" s="87">
        <v>45205</v>
      </c>
      <c r="C9" s="81">
        <v>2548</v>
      </c>
      <c r="D9" s="88" t="s">
        <v>65</v>
      </c>
      <c r="E9" s="82" t="s">
        <v>108</v>
      </c>
      <c r="F9" s="170">
        <v>23168.11</v>
      </c>
    </row>
    <row r="10" spans="1:6" ht="14.25" x14ac:dyDescent="0.2">
      <c r="A10" s="86">
        <v>3</v>
      </c>
      <c r="B10" s="87">
        <v>45205</v>
      </c>
      <c r="C10" s="81">
        <v>2547</v>
      </c>
      <c r="D10" s="88" t="s">
        <v>70</v>
      </c>
      <c r="E10" s="88" t="s">
        <v>109</v>
      </c>
      <c r="F10" s="171">
        <v>19552.18</v>
      </c>
    </row>
    <row r="11" spans="1:6" ht="14.25" x14ac:dyDescent="0.2">
      <c r="A11" s="86">
        <v>4</v>
      </c>
      <c r="B11" s="87">
        <v>45208</v>
      </c>
      <c r="C11" s="81">
        <v>2551</v>
      </c>
      <c r="D11" s="88" t="s">
        <v>64</v>
      </c>
      <c r="E11" s="82" t="s">
        <v>110</v>
      </c>
      <c r="F11" s="170">
        <v>1428</v>
      </c>
    </row>
    <row r="12" spans="1:6" s="13" customFormat="1" ht="14.25" x14ac:dyDescent="0.2">
      <c r="A12" s="86">
        <v>5</v>
      </c>
      <c r="B12" s="87">
        <v>45210</v>
      </c>
      <c r="C12" s="91">
        <v>2571</v>
      </c>
      <c r="D12" s="88" t="s">
        <v>71</v>
      </c>
      <c r="E12" s="82" t="s">
        <v>111</v>
      </c>
      <c r="F12" s="170">
        <v>1754.9</v>
      </c>
    </row>
    <row r="13" spans="1:6" ht="14.25" x14ac:dyDescent="0.2">
      <c r="A13" s="86">
        <v>6</v>
      </c>
      <c r="B13" s="87">
        <v>45211</v>
      </c>
      <c r="C13" s="91">
        <v>2575</v>
      </c>
      <c r="D13" s="88" t="s">
        <v>112</v>
      </c>
      <c r="E13" s="82" t="s">
        <v>113</v>
      </c>
      <c r="F13" s="171">
        <v>17</v>
      </c>
    </row>
    <row r="14" spans="1:6" ht="14.25" x14ac:dyDescent="0.2">
      <c r="A14" s="86">
        <v>7</v>
      </c>
      <c r="B14" s="87">
        <v>45211</v>
      </c>
      <c r="C14" s="91">
        <v>60</v>
      </c>
      <c r="D14" s="88" t="s">
        <v>63</v>
      </c>
      <c r="E14" s="90" t="s">
        <v>69</v>
      </c>
      <c r="F14" s="171">
        <v>1610</v>
      </c>
    </row>
    <row r="15" spans="1:6" ht="14.25" x14ac:dyDescent="0.2">
      <c r="A15" s="86">
        <v>8</v>
      </c>
      <c r="B15" s="87">
        <v>45215</v>
      </c>
      <c r="C15" s="91">
        <v>2603</v>
      </c>
      <c r="D15" s="88" t="s">
        <v>82</v>
      </c>
      <c r="E15" s="90" t="s">
        <v>114</v>
      </c>
      <c r="F15" s="171">
        <v>2582</v>
      </c>
    </row>
    <row r="16" spans="1:6" ht="14.25" x14ac:dyDescent="0.2">
      <c r="A16" s="86">
        <v>9</v>
      </c>
      <c r="B16" s="87">
        <v>45216</v>
      </c>
      <c r="C16" s="91">
        <v>2604</v>
      </c>
      <c r="D16" s="88" t="s">
        <v>115</v>
      </c>
      <c r="E16" s="90" t="s">
        <v>90</v>
      </c>
      <c r="F16" s="171">
        <v>944.04</v>
      </c>
    </row>
    <row r="17" spans="1:7" ht="14.25" x14ac:dyDescent="0.2">
      <c r="A17" s="86">
        <v>10</v>
      </c>
      <c r="B17" s="87">
        <v>45217</v>
      </c>
      <c r="C17" s="160">
        <v>2614</v>
      </c>
      <c r="D17" s="88" t="s">
        <v>72</v>
      </c>
      <c r="E17" s="90" t="s">
        <v>116</v>
      </c>
      <c r="F17" s="171">
        <v>7343.92</v>
      </c>
    </row>
    <row r="18" spans="1:7" ht="14.25" x14ac:dyDescent="0.2">
      <c r="A18" s="86">
        <v>11</v>
      </c>
      <c r="B18" s="87">
        <v>45217</v>
      </c>
      <c r="C18" s="81">
        <v>2613</v>
      </c>
      <c r="D18" s="88" t="s">
        <v>117</v>
      </c>
      <c r="E18" s="90" t="s">
        <v>118</v>
      </c>
      <c r="F18" s="170">
        <v>13050</v>
      </c>
    </row>
    <row r="19" spans="1:7" ht="14.25" x14ac:dyDescent="0.2">
      <c r="A19" s="86">
        <v>12</v>
      </c>
      <c r="B19" s="87">
        <v>45224</v>
      </c>
      <c r="C19" s="81">
        <v>2639</v>
      </c>
      <c r="D19" s="88" t="s">
        <v>119</v>
      </c>
      <c r="E19" s="90" t="s">
        <v>120</v>
      </c>
      <c r="F19" s="170">
        <v>258</v>
      </c>
    </row>
    <row r="20" spans="1:7" ht="14.25" x14ac:dyDescent="0.2">
      <c r="A20" s="86">
        <v>13</v>
      </c>
      <c r="B20" s="87">
        <v>45229</v>
      </c>
      <c r="C20" s="81">
        <v>2656</v>
      </c>
      <c r="D20" s="88" t="s">
        <v>121</v>
      </c>
      <c r="E20" s="90" t="s">
        <v>122</v>
      </c>
      <c r="F20" s="170">
        <v>4560.28</v>
      </c>
    </row>
    <row r="21" spans="1:7" ht="14.25" x14ac:dyDescent="0.2">
      <c r="A21" s="86">
        <v>14</v>
      </c>
      <c r="B21" s="87">
        <v>45229</v>
      </c>
      <c r="C21" s="81">
        <v>2651</v>
      </c>
      <c r="D21" s="88" t="s">
        <v>123</v>
      </c>
      <c r="E21" s="90" t="s">
        <v>124</v>
      </c>
      <c r="F21" s="170">
        <v>1638.45</v>
      </c>
    </row>
    <row r="22" spans="1:7" ht="14.25" x14ac:dyDescent="0.2">
      <c r="A22" s="86">
        <v>15</v>
      </c>
      <c r="B22" s="87">
        <v>45229</v>
      </c>
      <c r="C22" s="81">
        <v>2652</v>
      </c>
      <c r="D22" s="88" t="s">
        <v>125</v>
      </c>
      <c r="E22" s="90" t="s">
        <v>126</v>
      </c>
      <c r="F22" s="170">
        <v>1470.84</v>
      </c>
    </row>
    <row r="23" spans="1:7" ht="14.25" x14ac:dyDescent="0.2">
      <c r="A23" s="86">
        <v>16</v>
      </c>
      <c r="B23" s="87">
        <v>45229</v>
      </c>
      <c r="C23" s="81">
        <v>2653</v>
      </c>
      <c r="D23" s="88" t="s">
        <v>106</v>
      </c>
      <c r="E23" s="90" t="s">
        <v>127</v>
      </c>
      <c r="F23" s="172">
        <v>5950</v>
      </c>
    </row>
    <row r="24" spans="1:7" ht="14.25" x14ac:dyDescent="0.2">
      <c r="A24" s="86">
        <v>17</v>
      </c>
      <c r="B24" s="87">
        <v>45229</v>
      </c>
      <c r="C24" s="81">
        <v>64</v>
      </c>
      <c r="D24" s="88" t="s">
        <v>63</v>
      </c>
      <c r="E24" s="90" t="s">
        <v>69</v>
      </c>
      <c r="F24" s="172">
        <v>96</v>
      </c>
    </row>
    <row r="25" spans="1:7" ht="14.25" x14ac:dyDescent="0.2">
      <c r="A25" s="86">
        <v>18</v>
      </c>
      <c r="B25" s="87">
        <v>45229</v>
      </c>
      <c r="C25" s="161">
        <v>64</v>
      </c>
      <c r="D25" s="88" t="s">
        <v>63</v>
      </c>
      <c r="E25" s="90" t="s">
        <v>69</v>
      </c>
      <c r="F25" s="172">
        <v>117</v>
      </c>
    </row>
    <row r="26" spans="1:7" ht="14.25" x14ac:dyDescent="0.2">
      <c r="A26" s="86">
        <v>19</v>
      </c>
      <c r="B26" s="87">
        <v>45230</v>
      </c>
      <c r="C26" s="81">
        <v>2665</v>
      </c>
      <c r="D26" s="88" t="s">
        <v>89</v>
      </c>
      <c r="E26" s="90" t="s">
        <v>128</v>
      </c>
      <c r="F26" s="172">
        <v>4519</v>
      </c>
    </row>
    <row r="27" spans="1:7" ht="14.25" x14ac:dyDescent="0.2">
      <c r="A27" s="86">
        <v>20</v>
      </c>
      <c r="B27" s="87">
        <v>45230</v>
      </c>
      <c r="C27" s="81">
        <v>2666</v>
      </c>
      <c r="D27" s="88" t="s">
        <v>129</v>
      </c>
      <c r="E27" s="90" t="s">
        <v>130</v>
      </c>
      <c r="F27" s="172">
        <v>217.5</v>
      </c>
    </row>
    <row r="28" spans="1:7" ht="14.25" x14ac:dyDescent="0.2">
      <c r="A28" s="86">
        <v>21</v>
      </c>
      <c r="B28" s="87">
        <v>45230</v>
      </c>
      <c r="C28" s="81">
        <v>2662</v>
      </c>
      <c r="D28" s="88" t="s">
        <v>129</v>
      </c>
      <c r="E28" s="90" t="s">
        <v>131</v>
      </c>
      <c r="F28" s="172">
        <v>39</v>
      </c>
    </row>
    <row r="29" spans="1:7" ht="14.25" x14ac:dyDescent="0.2">
      <c r="A29" s="86">
        <v>22</v>
      </c>
      <c r="B29" s="87">
        <v>45202</v>
      </c>
      <c r="C29" s="160">
        <v>2381</v>
      </c>
      <c r="D29" s="88" t="s">
        <v>78</v>
      </c>
      <c r="E29" s="90" t="s">
        <v>98</v>
      </c>
      <c r="F29" s="172">
        <v>40</v>
      </c>
      <c r="G29" s="13"/>
    </row>
    <row r="30" spans="1:7" ht="14.25" x14ac:dyDescent="0.2">
      <c r="A30" s="86">
        <v>23</v>
      </c>
      <c r="B30" s="87">
        <v>45203</v>
      </c>
      <c r="C30" s="81">
        <v>2383</v>
      </c>
      <c r="D30" s="88" t="s">
        <v>78</v>
      </c>
      <c r="E30" s="90" t="s">
        <v>98</v>
      </c>
      <c r="F30" s="172">
        <v>361</v>
      </c>
    </row>
    <row r="31" spans="1:7" ht="14.25" x14ac:dyDescent="0.2">
      <c r="A31" s="86">
        <v>24</v>
      </c>
      <c r="B31" s="87">
        <v>45204</v>
      </c>
      <c r="C31" s="69">
        <v>2384</v>
      </c>
      <c r="D31" s="88" t="s">
        <v>78</v>
      </c>
      <c r="E31" s="90" t="s">
        <v>98</v>
      </c>
      <c r="F31" s="170">
        <v>276</v>
      </c>
    </row>
    <row r="32" spans="1:7" ht="14.25" x14ac:dyDescent="0.2">
      <c r="A32" s="86">
        <v>25</v>
      </c>
      <c r="B32" s="87">
        <v>45204</v>
      </c>
      <c r="C32" s="69">
        <v>2543</v>
      </c>
      <c r="D32" s="88" t="s">
        <v>99</v>
      </c>
      <c r="E32" s="90" t="s">
        <v>132</v>
      </c>
      <c r="F32" s="170">
        <v>5936.14</v>
      </c>
    </row>
    <row r="33" spans="1:6" ht="14.25" x14ac:dyDescent="0.2">
      <c r="A33" s="86">
        <v>26</v>
      </c>
      <c r="B33" s="87">
        <v>45205</v>
      </c>
      <c r="C33" s="69">
        <v>2544</v>
      </c>
      <c r="D33" s="88" t="s">
        <v>78</v>
      </c>
      <c r="E33" s="84" t="s">
        <v>98</v>
      </c>
      <c r="F33" s="170">
        <v>80</v>
      </c>
    </row>
    <row r="34" spans="1:6" ht="14.25" x14ac:dyDescent="0.2">
      <c r="A34" s="86">
        <v>27</v>
      </c>
      <c r="B34" s="87">
        <v>45205</v>
      </c>
      <c r="C34" s="69">
        <v>2545</v>
      </c>
      <c r="D34" s="88" t="s">
        <v>99</v>
      </c>
      <c r="E34" s="84" t="s">
        <v>132</v>
      </c>
      <c r="F34" s="170">
        <v>17461.68</v>
      </c>
    </row>
    <row r="35" spans="1:6" ht="14.25" x14ac:dyDescent="0.2">
      <c r="A35" s="86">
        <v>28</v>
      </c>
      <c r="B35" s="87">
        <v>45210</v>
      </c>
      <c r="C35" s="69">
        <v>2573</v>
      </c>
      <c r="D35" s="88" t="s">
        <v>78</v>
      </c>
      <c r="E35" s="84" t="s">
        <v>98</v>
      </c>
      <c r="F35" s="170">
        <v>80</v>
      </c>
    </row>
    <row r="36" spans="1:6" ht="14.25" x14ac:dyDescent="0.2">
      <c r="A36" s="86">
        <v>29</v>
      </c>
      <c r="B36" s="87">
        <v>45212</v>
      </c>
      <c r="C36" s="69">
        <v>2595</v>
      </c>
      <c r="D36" s="88" t="s">
        <v>100</v>
      </c>
      <c r="E36" s="84" t="s">
        <v>133</v>
      </c>
      <c r="F36" s="170">
        <v>3084.2</v>
      </c>
    </row>
    <row r="37" spans="1:6" ht="14.25" x14ac:dyDescent="0.2">
      <c r="A37" s="86">
        <v>30</v>
      </c>
      <c r="B37" s="87">
        <v>45212</v>
      </c>
      <c r="C37" s="69">
        <v>2593</v>
      </c>
      <c r="D37" s="88" t="s">
        <v>78</v>
      </c>
      <c r="E37" s="84" t="s">
        <v>132</v>
      </c>
      <c r="F37" s="170">
        <v>7075.26</v>
      </c>
    </row>
    <row r="38" spans="1:6" ht="14.25" x14ac:dyDescent="0.2">
      <c r="A38" s="86">
        <v>31</v>
      </c>
      <c r="B38" s="87">
        <v>45212</v>
      </c>
      <c r="C38" s="69">
        <v>2594</v>
      </c>
      <c r="D38" s="88" t="s">
        <v>78</v>
      </c>
      <c r="E38" s="84" t="s">
        <v>132</v>
      </c>
      <c r="F38" s="170">
        <v>5001.2</v>
      </c>
    </row>
    <row r="39" spans="1:6" ht="14.25" x14ac:dyDescent="0.2">
      <c r="A39" s="86">
        <v>32</v>
      </c>
      <c r="B39" s="87">
        <v>45219</v>
      </c>
      <c r="C39" s="69">
        <v>2621</v>
      </c>
      <c r="D39" s="88" t="s">
        <v>134</v>
      </c>
      <c r="E39" s="84" t="s">
        <v>132</v>
      </c>
      <c r="F39" s="170">
        <v>6852.54</v>
      </c>
    </row>
    <row r="40" spans="1:6" ht="14.25" x14ac:dyDescent="0.2">
      <c r="A40" s="86">
        <v>33</v>
      </c>
      <c r="B40" s="87">
        <v>45224</v>
      </c>
      <c r="C40" s="69">
        <v>2627</v>
      </c>
      <c r="D40" s="88" t="s">
        <v>78</v>
      </c>
      <c r="E40" s="84" t="s">
        <v>98</v>
      </c>
      <c r="F40" s="170">
        <v>332</v>
      </c>
    </row>
    <row r="41" spans="1:6" ht="14.25" x14ac:dyDescent="0.2">
      <c r="A41" s="86">
        <v>34</v>
      </c>
      <c r="B41" s="87">
        <v>45225</v>
      </c>
      <c r="C41" s="69">
        <v>2645</v>
      </c>
      <c r="D41" s="88" t="s">
        <v>99</v>
      </c>
      <c r="E41" s="84" t="s">
        <v>132</v>
      </c>
      <c r="F41" s="170">
        <v>983.39</v>
      </c>
    </row>
    <row r="42" spans="1:6" ht="14.25" x14ac:dyDescent="0.2">
      <c r="A42" s="86">
        <v>35</v>
      </c>
      <c r="B42" s="87">
        <v>45225</v>
      </c>
      <c r="C42" s="69">
        <v>2643</v>
      </c>
      <c r="D42" s="88" t="s">
        <v>99</v>
      </c>
      <c r="E42" s="84" t="s">
        <v>132</v>
      </c>
      <c r="F42" s="170">
        <v>8084.66</v>
      </c>
    </row>
    <row r="43" spans="1:6" s="13" customFormat="1" ht="14.25" x14ac:dyDescent="0.2">
      <c r="A43" s="86">
        <v>36</v>
      </c>
      <c r="B43" s="87">
        <v>45225</v>
      </c>
      <c r="C43" s="69">
        <v>2641</v>
      </c>
      <c r="D43" s="88" t="s">
        <v>78</v>
      </c>
      <c r="E43" s="84" t="s">
        <v>132</v>
      </c>
      <c r="F43" s="170">
        <v>8967.08</v>
      </c>
    </row>
    <row r="44" spans="1:6" s="13" customFormat="1" ht="14.25" x14ac:dyDescent="0.2">
      <c r="A44" s="86">
        <v>37</v>
      </c>
      <c r="B44" s="87">
        <v>45225</v>
      </c>
      <c r="C44" s="69">
        <v>2644</v>
      </c>
      <c r="D44" s="88" t="s">
        <v>99</v>
      </c>
      <c r="E44" s="84" t="s">
        <v>132</v>
      </c>
      <c r="F44" s="170">
        <v>5443.68</v>
      </c>
    </row>
    <row r="45" spans="1:6" s="13" customFormat="1" ht="14.25" x14ac:dyDescent="0.2">
      <c r="A45" s="86">
        <v>38</v>
      </c>
      <c r="B45" s="87">
        <v>45225</v>
      </c>
      <c r="C45" s="69">
        <v>2640</v>
      </c>
      <c r="D45" s="88" t="s">
        <v>78</v>
      </c>
      <c r="E45" s="84" t="s">
        <v>98</v>
      </c>
      <c r="F45" s="170">
        <v>112</v>
      </c>
    </row>
    <row r="46" spans="1:6" s="13" customFormat="1" ht="14.25" x14ac:dyDescent="0.2">
      <c r="A46" s="86">
        <v>39</v>
      </c>
      <c r="B46" s="87">
        <v>45225</v>
      </c>
      <c r="C46" s="69">
        <v>2642</v>
      </c>
      <c r="D46" s="88" t="s">
        <v>100</v>
      </c>
      <c r="E46" s="84" t="s">
        <v>132</v>
      </c>
      <c r="F46" s="170">
        <v>8419.7999999999993</v>
      </c>
    </row>
    <row r="47" spans="1:6" s="13" customFormat="1" ht="14.25" x14ac:dyDescent="0.2">
      <c r="A47" s="86">
        <v>40</v>
      </c>
      <c r="B47" s="87">
        <v>45230</v>
      </c>
      <c r="C47" s="85">
        <v>2658</v>
      </c>
      <c r="D47" s="88" t="s">
        <v>99</v>
      </c>
      <c r="E47" s="84" t="s">
        <v>132</v>
      </c>
      <c r="F47" s="170">
        <v>8768.44</v>
      </c>
    </row>
    <row r="48" spans="1:6" s="13" customFormat="1" ht="14.25" x14ac:dyDescent="0.2">
      <c r="A48" s="86">
        <v>41</v>
      </c>
      <c r="B48" s="87">
        <v>45230</v>
      </c>
      <c r="C48" s="85">
        <v>2659</v>
      </c>
      <c r="D48" s="88" t="s">
        <v>78</v>
      </c>
      <c r="E48" s="84" t="s">
        <v>98</v>
      </c>
      <c r="F48" s="170">
        <v>122</v>
      </c>
    </row>
    <row r="49" spans="1:8" s="13" customFormat="1" ht="14.25" x14ac:dyDescent="0.2">
      <c r="A49" s="86">
        <v>42</v>
      </c>
      <c r="B49" s="87">
        <v>45230</v>
      </c>
      <c r="C49" s="85">
        <v>2660</v>
      </c>
      <c r="D49" s="88" t="s">
        <v>78</v>
      </c>
      <c r="E49" s="84" t="s">
        <v>98</v>
      </c>
      <c r="F49" s="170">
        <v>122</v>
      </c>
    </row>
    <row r="50" spans="1:8" s="13" customFormat="1" ht="14.25" x14ac:dyDescent="0.2">
      <c r="A50" s="86">
        <v>43</v>
      </c>
      <c r="B50" s="87">
        <v>45205</v>
      </c>
      <c r="C50" s="85">
        <v>2546</v>
      </c>
      <c r="D50" s="88" t="s">
        <v>135</v>
      </c>
      <c r="E50" s="84" t="s">
        <v>136</v>
      </c>
      <c r="F50" s="170">
        <v>7112.63</v>
      </c>
    </row>
    <row r="51" spans="1:8" s="13" customFormat="1" ht="14.25" x14ac:dyDescent="0.2">
      <c r="A51" s="86">
        <v>44</v>
      </c>
      <c r="B51" s="87">
        <v>45210</v>
      </c>
      <c r="C51" s="85">
        <v>2570</v>
      </c>
      <c r="D51" s="88" t="s">
        <v>137</v>
      </c>
      <c r="E51" s="84" t="s">
        <v>138</v>
      </c>
      <c r="F51" s="170">
        <v>8719.84</v>
      </c>
    </row>
    <row r="52" spans="1:8" s="13" customFormat="1" ht="14.25" x14ac:dyDescent="0.2">
      <c r="A52" s="86">
        <v>45</v>
      </c>
      <c r="B52" s="87">
        <v>45211</v>
      </c>
      <c r="C52" s="85">
        <v>2574</v>
      </c>
      <c r="D52" s="88" t="s">
        <v>112</v>
      </c>
      <c r="E52" s="84" t="s">
        <v>139</v>
      </c>
      <c r="F52" s="170">
        <v>332.01</v>
      </c>
      <c r="G52" s="68"/>
      <c r="H52" s="68"/>
    </row>
    <row r="53" spans="1:8" s="13" customFormat="1" ht="14.25" x14ac:dyDescent="0.2">
      <c r="A53" s="86">
        <v>46</v>
      </c>
      <c r="B53" s="87">
        <v>45215</v>
      </c>
      <c r="C53" s="85">
        <v>2602</v>
      </c>
      <c r="D53" s="88" t="s">
        <v>73</v>
      </c>
      <c r="E53" s="84" t="s">
        <v>140</v>
      </c>
      <c r="F53" s="170">
        <v>1841.07</v>
      </c>
    </row>
    <row r="54" spans="1:8" s="13" customFormat="1" ht="14.25" x14ac:dyDescent="0.2">
      <c r="A54" s="86">
        <v>47</v>
      </c>
      <c r="B54" s="87">
        <v>45216</v>
      </c>
      <c r="C54" s="85">
        <v>2605</v>
      </c>
      <c r="D54" s="88" t="s">
        <v>91</v>
      </c>
      <c r="E54" s="84" t="s">
        <v>141</v>
      </c>
      <c r="F54" s="170">
        <v>8644.89</v>
      </c>
      <c r="G54" s="68"/>
      <c r="H54" s="68"/>
    </row>
    <row r="55" spans="1:8" s="13" customFormat="1" ht="14.25" x14ac:dyDescent="0.2">
      <c r="A55" s="86">
        <v>48</v>
      </c>
      <c r="B55" s="87">
        <v>45216</v>
      </c>
      <c r="C55" s="85">
        <v>2607</v>
      </c>
      <c r="D55" s="88" t="s">
        <v>91</v>
      </c>
      <c r="E55" s="84" t="s">
        <v>142</v>
      </c>
      <c r="F55" s="170">
        <v>404.6</v>
      </c>
      <c r="G55" s="68"/>
      <c r="H55" s="68"/>
    </row>
    <row r="56" spans="1:8" s="13" customFormat="1" ht="14.25" x14ac:dyDescent="0.2">
      <c r="A56" s="86">
        <v>49</v>
      </c>
      <c r="B56" s="87">
        <v>45217</v>
      </c>
      <c r="C56" s="85">
        <v>2612</v>
      </c>
      <c r="D56" s="88" t="s">
        <v>87</v>
      </c>
      <c r="E56" s="84" t="s">
        <v>143</v>
      </c>
      <c r="F56" s="170">
        <v>8092</v>
      </c>
    </row>
    <row r="57" spans="1:8" s="13" customFormat="1" ht="14.25" x14ac:dyDescent="0.2">
      <c r="A57" s="86">
        <v>53</v>
      </c>
      <c r="B57" s="87">
        <v>45217</v>
      </c>
      <c r="C57" s="85">
        <v>2615</v>
      </c>
      <c r="D57" s="88" t="s">
        <v>144</v>
      </c>
      <c r="E57" s="84" t="s">
        <v>145</v>
      </c>
      <c r="F57" s="170">
        <v>1749.3</v>
      </c>
    </row>
    <row r="58" spans="1:8" s="13" customFormat="1" ht="14.25" x14ac:dyDescent="0.2">
      <c r="A58" s="86">
        <v>54</v>
      </c>
      <c r="B58" s="89">
        <v>45218</v>
      </c>
      <c r="C58" s="85">
        <v>2616</v>
      </c>
      <c r="D58" s="88" t="s">
        <v>146</v>
      </c>
      <c r="E58" s="84" t="s">
        <v>147</v>
      </c>
      <c r="F58" s="170">
        <v>785.4</v>
      </c>
    </row>
    <row r="59" spans="1:8" s="13" customFormat="1" ht="14.25" x14ac:dyDescent="0.2">
      <c r="A59" s="86">
        <v>55</v>
      </c>
      <c r="B59" s="89">
        <v>45222</v>
      </c>
      <c r="C59" s="85">
        <v>2622</v>
      </c>
      <c r="D59" s="88" t="s">
        <v>148</v>
      </c>
      <c r="E59" s="84" t="s">
        <v>149</v>
      </c>
      <c r="F59" s="170">
        <v>1895.67</v>
      </c>
    </row>
    <row r="60" spans="1:8" s="13" customFormat="1" ht="14.25" x14ac:dyDescent="0.2">
      <c r="A60" s="86">
        <v>56</v>
      </c>
      <c r="B60" s="89">
        <v>45224</v>
      </c>
      <c r="C60" s="85">
        <v>2624</v>
      </c>
      <c r="D60" s="88" t="s">
        <v>86</v>
      </c>
      <c r="E60" s="84" t="s">
        <v>93</v>
      </c>
      <c r="F60" s="170">
        <v>6092.8</v>
      </c>
    </row>
    <row r="61" spans="1:8" s="13" customFormat="1" ht="14.25" x14ac:dyDescent="0.2">
      <c r="A61" s="86">
        <v>57</v>
      </c>
      <c r="B61" s="89">
        <v>45224</v>
      </c>
      <c r="C61" s="85">
        <v>2625</v>
      </c>
      <c r="D61" s="88" t="s">
        <v>86</v>
      </c>
      <c r="E61" s="84" t="s">
        <v>93</v>
      </c>
      <c r="F61" s="170">
        <v>10754.03</v>
      </c>
    </row>
    <row r="62" spans="1:8" s="13" customFormat="1" ht="14.25" x14ac:dyDescent="0.2">
      <c r="A62" s="86">
        <v>58</v>
      </c>
      <c r="B62" s="89">
        <v>45224</v>
      </c>
      <c r="C62" s="85">
        <v>2632</v>
      </c>
      <c r="D62" s="88" t="s">
        <v>150</v>
      </c>
      <c r="E62" s="84" t="s">
        <v>151</v>
      </c>
      <c r="F62" s="170">
        <v>9282</v>
      </c>
    </row>
    <row r="63" spans="1:8" s="13" customFormat="1" ht="14.25" x14ac:dyDescent="0.2">
      <c r="A63" s="86">
        <v>59</v>
      </c>
      <c r="B63" s="83">
        <v>45224</v>
      </c>
      <c r="C63" s="85">
        <v>2634</v>
      </c>
      <c r="D63" s="88" t="s">
        <v>150</v>
      </c>
      <c r="E63" s="84" t="s">
        <v>152</v>
      </c>
      <c r="F63" s="170">
        <v>59500</v>
      </c>
    </row>
    <row r="64" spans="1:8" s="13" customFormat="1" ht="14.25" x14ac:dyDescent="0.2">
      <c r="A64" s="86">
        <v>60</v>
      </c>
      <c r="B64" s="83">
        <v>45229</v>
      </c>
      <c r="C64" s="85">
        <v>2649</v>
      </c>
      <c r="D64" s="88" t="s">
        <v>144</v>
      </c>
      <c r="E64" s="84" t="s">
        <v>92</v>
      </c>
      <c r="F64" s="170">
        <v>600.58000000000004</v>
      </c>
    </row>
    <row r="65" spans="1:6" s="13" customFormat="1" ht="14.25" x14ac:dyDescent="0.2">
      <c r="A65" s="86">
        <v>61</v>
      </c>
      <c r="B65" s="83">
        <v>45229</v>
      </c>
      <c r="C65" s="85">
        <v>2654</v>
      </c>
      <c r="D65" s="88" t="s">
        <v>94</v>
      </c>
      <c r="E65" s="84" t="s">
        <v>153</v>
      </c>
      <c r="F65" s="170">
        <v>6400</v>
      </c>
    </row>
    <row r="66" spans="1:6" ht="14.25" x14ac:dyDescent="0.2">
      <c r="A66" s="86">
        <v>62</v>
      </c>
      <c r="B66" s="83">
        <v>45229</v>
      </c>
      <c r="C66" s="167">
        <v>2648</v>
      </c>
      <c r="D66" s="88" t="s">
        <v>91</v>
      </c>
      <c r="E66" s="168" t="s">
        <v>92</v>
      </c>
      <c r="F66" s="170">
        <v>404.6</v>
      </c>
    </row>
    <row r="67" spans="1:6" s="13" customFormat="1" ht="14.25" x14ac:dyDescent="0.2">
      <c r="A67" s="86">
        <v>63</v>
      </c>
      <c r="B67" s="83">
        <v>45230</v>
      </c>
      <c r="C67" s="85">
        <v>2664</v>
      </c>
      <c r="D67" s="88" t="s">
        <v>154</v>
      </c>
      <c r="E67" s="84" t="s">
        <v>155</v>
      </c>
      <c r="F67" s="170">
        <v>1590.5</v>
      </c>
    </row>
    <row r="68" spans="1:6" s="13" customFormat="1" ht="14.25" x14ac:dyDescent="0.2">
      <c r="A68" s="86">
        <v>64</v>
      </c>
      <c r="B68" s="83">
        <v>45202</v>
      </c>
      <c r="C68" s="85">
        <v>2382</v>
      </c>
      <c r="D68" s="88" t="s">
        <v>95</v>
      </c>
      <c r="E68" s="84" t="s">
        <v>156</v>
      </c>
      <c r="F68" s="170">
        <v>614.04</v>
      </c>
    </row>
    <row r="69" spans="1:6" s="13" customFormat="1" ht="14.25" x14ac:dyDescent="0.2">
      <c r="A69" s="86">
        <v>65</v>
      </c>
      <c r="B69" s="83">
        <v>45208</v>
      </c>
      <c r="C69" s="85">
        <v>2555</v>
      </c>
      <c r="D69" s="88" t="s">
        <v>157</v>
      </c>
      <c r="E69" s="84" t="s">
        <v>158</v>
      </c>
      <c r="F69" s="170">
        <v>770</v>
      </c>
    </row>
    <row r="70" spans="1:6" s="13" customFormat="1" ht="14.25" x14ac:dyDescent="0.2">
      <c r="A70" s="86">
        <v>66</v>
      </c>
      <c r="B70" s="83">
        <v>45210</v>
      </c>
      <c r="C70" s="85">
        <v>2569</v>
      </c>
      <c r="D70" s="88" t="s">
        <v>159</v>
      </c>
      <c r="E70" s="84" t="s">
        <v>160</v>
      </c>
      <c r="F70" s="170">
        <v>3724.7</v>
      </c>
    </row>
    <row r="71" spans="1:6" s="13" customFormat="1" ht="14.25" x14ac:dyDescent="0.2">
      <c r="A71" s="86">
        <v>67</v>
      </c>
      <c r="B71" s="83">
        <v>45229</v>
      </c>
      <c r="C71" s="85">
        <v>2650</v>
      </c>
      <c r="D71" s="88" t="s">
        <v>95</v>
      </c>
      <c r="E71" s="84" t="s">
        <v>161</v>
      </c>
      <c r="F71" s="170">
        <v>2023</v>
      </c>
    </row>
    <row r="72" spans="1:6" s="13" customFormat="1" ht="14.25" x14ac:dyDescent="0.2">
      <c r="A72" s="86">
        <v>68</v>
      </c>
      <c r="B72" s="83">
        <v>45230</v>
      </c>
      <c r="C72" s="85">
        <v>2663</v>
      </c>
      <c r="D72" s="88" t="s">
        <v>162</v>
      </c>
      <c r="E72" s="84" t="s">
        <v>163</v>
      </c>
      <c r="F72" s="170">
        <v>2826.25</v>
      </c>
    </row>
    <row r="73" spans="1:6" s="13" customFormat="1" ht="15.75" customHeight="1" x14ac:dyDescent="0.2">
      <c r="A73" s="86">
        <v>70</v>
      </c>
      <c r="B73" s="83">
        <v>45216</v>
      </c>
      <c r="C73" s="85">
        <v>2606</v>
      </c>
      <c r="D73" s="88" t="s">
        <v>95</v>
      </c>
      <c r="E73" s="84" t="s">
        <v>164</v>
      </c>
      <c r="F73" s="170">
        <v>338.79</v>
      </c>
    </row>
    <row r="74" spans="1:6" s="13" customFormat="1" ht="14.25" x14ac:dyDescent="0.2">
      <c r="A74" s="86">
        <v>71</v>
      </c>
      <c r="B74" s="83">
        <v>45224</v>
      </c>
      <c r="C74" s="85">
        <v>2626</v>
      </c>
      <c r="D74" s="88" t="s">
        <v>95</v>
      </c>
      <c r="E74" s="84" t="s">
        <v>164</v>
      </c>
      <c r="F74" s="170">
        <v>1064.75</v>
      </c>
    </row>
    <row r="75" spans="1:6" s="13" customFormat="1" ht="14.25" x14ac:dyDescent="0.2">
      <c r="A75" s="86">
        <v>72</v>
      </c>
      <c r="B75" s="83">
        <v>45210</v>
      </c>
      <c r="C75" s="85">
        <v>2572</v>
      </c>
      <c r="D75" s="88" t="s">
        <v>74</v>
      </c>
      <c r="E75" s="84" t="s">
        <v>165</v>
      </c>
      <c r="F75" s="170">
        <v>1565.79</v>
      </c>
    </row>
    <row r="76" spans="1:6" ht="14.25" x14ac:dyDescent="0.2">
      <c r="A76" s="86">
        <v>73</v>
      </c>
      <c r="B76" s="83">
        <v>45211</v>
      </c>
      <c r="C76" s="167">
        <v>2577</v>
      </c>
      <c r="D76" s="88" t="s">
        <v>166</v>
      </c>
      <c r="E76" s="168" t="s">
        <v>167</v>
      </c>
      <c r="F76" s="170">
        <v>59553.19</v>
      </c>
    </row>
    <row r="77" spans="1:6" s="13" customFormat="1" ht="14.25" x14ac:dyDescent="0.2">
      <c r="A77" s="86">
        <v>74</v>
      </c>
      <c r="B77" s="83">
        <v>45229</v>
      </c>
      <c r="C77" s="85">
        <v>2657</v>
      </c>
      <c r="D77" s="88" t="s">
        <v>121</v>
      </c>
      <c r="E77" s="84" t="s">
        <v>168</v>
      </c>
      <c r="F77" s="170">
        <v>2563.7600000000002</v>
      </c>
    </row>
    <row r="78" spans="1:6" s="13" customFormat="1" ht="14.25" x14ac:dyDescent="0.2">
      <c r="A78" s="86">
        <v>75</v>
      </c>
      <c r="B78" s="83">
        <v>45212</v>
      </c>
      <c r="C78" s="85">
        <v>2592</v>
      </c>
      <c r="D78" s="88" t="s">
        <v>84</v>
      </c>
      <c r="E78" s="84" t="s">
        <v>169</v>
      </c>
      <c r="F78" s="170">
        <v>1945.27</v>
      </c>
    </row>
    <row r="79" spans="1:6" s="13" customFormat="1" ht="14.25" x14ac:dyDescent="0.2">
      <c r="A79" s="86">
        <v>76</v>
      </c>
      <c r="B79" s="83">
        <v>45223</v>
      </c>
      <c r="C79" s="163">
        <v>2623</v>
      </c>
      <c r="D79" s="88" t="s">
        <v>96</v>
      </c>
      <c r="E79" s="164" t="s">
        <v>170</v>
      </c>
      <c r="F79" s="173">
        <v>4500.54</v>
      </c>
    </row>
    <row r="80" spans="1:6" s="13" customFormat="1" ht="14.25" x14ac:dyDescent="0.2">
      <c r="A80" s="86">
        <v>77</v>
      </c>
      <c r="B80" s="83">
        <v>45209</v>
      </c>
      <c r="C80" s="163">
        <v>59</v>
      </c>
      <c r="D80" s="88" t="s">
        <v>63</v>
      </c>
      <c r="E80" s="164" t="s">
        <v>69</v>
      </c>
      <c r="F80" s="174">
        <v>399.51</v>
      </c>
    </row>
    <row r="81" spans="1:6" s="13" customFormat="1" ht="14.25" x14ac:dyDescent="0.2">
      <c r="A81" s="86">
        <v>78</v>
      </c>
      <c r="B81" s="83">
        <v>45208</v>
      </c>
      <c r="C81" s="85">
        <v>2552</v>
      </c>
      <c r="D81" s="88" t="s">
        <v>85</v>
      </c>
      <c r="E81" s="84" t="s">
        <v>171</v>
      </c>
      <c r="F81" s="174">
        <v>101.14</v>
      </c>
    </row>
    <row r="82" spans="1:6" s="13" customFormat="1" ht="14.25" x14ac:dyDescent="0.2">
      <c r="A82" s="86">
        <v>79</v>
      </c>
      <c r="B82" s="83">
        <v>45208</v>
      </c>
      <c r="C82" s="85">
        <v>2554</v>
      </c>
      <c r="D82" s="88" t="s">
        <v>85</v>
      </c>
      <c r="E82" s="84" t="s">
        <v>172</v>
      </c>
      <c r="F82" s="170">
        <v>1618.39</v>
      </c>
    </row>
    <row r="83" spans="1:6" s="13" customFormat="1" ht="14.25" x14ac:dyDescent="0.2">
      <c r="A83" s="86">
        <v>80</v>
      </c>
      <c r="B83" s="83">
        <v>45208</v>
      </c>
      <c r="C83" s="85">
        <v>2556</v>
      </c>
      <c r="D83" s="88" t="s">
        <v>173</v>
      </c>
      <c r="E83" s="84" t="s">
        <v>174</v>
      </c>
      <c r="F83" s="170">
        <v>327.36</v>
      </c>
    </row>
    <row r="84" spans="1:6" s="13" customFormat="1" ht="14.25" x14ac:dyDescent="0.2">
      <c r="A84" s="86">
        <v>81</v>
      </c>
      <c r="B84" s="83">
        <v>45209</v>
      </c>
      <c r="C84" s="85">
        <v>2564</v>
      </c>
      <c r="D84" s="165" t="s">
        <v>85</v>
      </c>
      <c r="E84" s="87" t="s">
        <v>175</v>
      </c>
      <c r="F84" s="170">
        <v>1288.1500000000001</v>
      </c>
    </row>
    <row r="85" spans="1:6" s="13" customFormat="1" ht="14.25" x14ac:dyDescent="0.2">
      <c r="A85" s="86">
        <v>82</v>
      </c>
      <c r="B85" s="83">
        <v>45209</v>
      </c>
      <c r="C85" s="85">
        <v>2563</v>
      </c>
      <c r="D85" s="166" t="s">
        <v>85</v>
      </c>
      <c r="E85" s="87" t="s">
        <v>176</v>
      </c>
      <c r="F85" s="170">
        <v>1841.16</v>
      </c>
    </row>
    <row r="86" spans="1:6" s="13" customFormat="1" ht="14.25" x14ac:dyDescent="0.2">
      <c r="A86" s="86">
        <v>83</v>
      </c>
      <c r="B86" s="83">
        <v>45209</v>
      </c>
      <c r="C86" s="85">
        <v>2561</v>
      </c>
      <c r="D86" s="88" t="s">
        <v>85</v>
      </c>
      <c r="E86" s="87" t="s">
        <v>176</v>
      </c>
      <c r="F86" s="170">
        <v>176.55</v>
      </c>
    </row>
    <row r="87" spans="1:6" s="13" customFormat="1" ht="14.25" x14ac:dyDescent="0.2">
      <c r="A87" s="86">
        <v>84</v>
      </c>
      <c r="B87" s="83">
        <v>45209</v>
      </c>
      <c r="C87" s="85">
        <v>2562</v>
      </c>
      <c r="D87" s="88" t="s">
        <v>85</v>
      </c>
      <c r="E87" s="84" t="s">
        <v>176</v>
      </c>
      <c r="F87" s="170">
        <v>58.88</v>
      </c>
    </row>
    <row r="88" spans="1:6" s="13" customFormat="1" ht="14.25" x14ac:dyDescent="0.2">
      <c r="A88" s="86">
        <v>85</v>
      </c>
      <c r="B88" s="83">
        <v>45212</v>
      </c>
      <c r="C88" s="85">
        <v>2591</v>
      </c>
      <c r="D88" s="88" t="s">
        <v>79</v>
      </c>
      <c r="E88" s="84" t="s">
        <v>177</v>
      </c>
      <c r="F88" s="170">
        <v>862.75</v>
      </c>
    </row>
    <row r="89" spans="1:6" s="13" customFormat="1" ht="14.25" x14ac:dyDescent="0.2">
      <c r="A89" s="86">
        <v>86</v>
      </c>
      <c r="B89" s="83">
        <v>45208</v>
      </c>
      <c r="C89" s="85">
        <v>2553</v>
      </c>
      <c r="D89" s="88" t="s">
        <v>178</v>
      </c>
      <c r="E89" s="84" t="s">
        <v>179</v>
      </c>
      <c r="F89" s="170">
        <v>599.20000000000005</v>
      </c>
    </row>
    <row r="90" spans="1:6" s="13" customFormat="1" ht="14.25" x14ac:dyDescent="0.2">
      <c r="A90" s="86">
        <v>87</v>
      </c>
      <c r="B90" s="83">
        <v>45229</v>
      </c>
      <c r="C90" s="85">
        <v>2655</v>
      </c>
      <c r="D90" s="88" t="s">
        <v>150</v>
      </c>
      <c r="E90" s="84" t="s">
        <v>180</v>
      </c>
      <c r="F90" s="170">
        <v>148964.20000000001</v>
      </c>
    </row>
    <row r="91" spans="1:6" s="13" customFormat="1" ht="14.25" x14ac:dyDescent="0.2">
      <c r="A91" s="86">
        <v>88</v>
      </c>
      <c r="B91" s="83">
        <v>45204</v>
      </c>
      <c r="C91" s="85">
        <v>58</v>
      </c>
      <c r="D91" s="88" t="s">
        <v>63</v>
      </c>
      <c r="E91" s="84" t="s">
        <v>69</v>
      </c>
      <c r="F91" s="170">
        <v>360</v>
      </c>
    </row>
    <row r="92" spans="1:6" s="13" customFormat="1" ht="14.25" x14ac:dyDescent="0.2">
      <c r="A92" s="86">
        <v>89</v>
      </c>
      <c r="B92" s="83">
        <v>45205</v>
      </c>
      <c r="C92" s="85">
        <v>260</v>
      </c>
      <c r="D92" s="88" t="s">
        <v>63</v>
      </c>
      <c r="E92" s="84" t="s">
        <v>97</v>
      </c>
      <c r="F92" s="170">
        <v>-147.59</v>
      </c>
    </row>
    <row r="93" spans="1:6" s="13" customFormat="1" ht="14.25" x14ac:dyDescent="0.2">
      <c r="A93" s="86">
        <v>90</v>
      </c>
      <c r="B93" s="83">
        <v>45210</v>
      </c>
      <c r="C93" s="85">
        <v>2568</v>
      </c>
      <c r="D93" s="88" t="s">
        <v>181</v>
      </c>
      <c r="E93" s="84" t="s">
        <v>182</v>
      </c>
      <c r="F93" s="170">
        <v>3390</v>
      </c>
    </row>
    <row r="94" spans="1:6" s="13" customFormat="1" ht="14.25" x14ac:dyDescent="0.2">
      <c r="A94" s="86">
        <v>91</v>
      </c>
      <c r="B94" s="83">
        <v>45218</v>
      </c>
      <c r="C94" s="85">
        <v>270</v>
      </c>
      <c r="D94" s="88" t="s">
        <v>63</v>
      </c>
      <c r="E94" s="84" t="s">
        <v>97</v>
      </c>
      <c r="F94" s="170">
        <v>-157.88</v>
      </c>
    </row>
    <row r="95" spans="1:6" s="13" customFormat="1" ht="14.25" x14ac:dyDescent="0.2">
      <c r="A95" s="86">
        <v>92</v>
      </c>
      <c r="B95" s="83">
        <v>45222</v>
      </c>
      <c r="C95" s="85">
        <v>62</v>
      </c>
      <c r="D95" s="88" t="s">
        <v>63</v>
      </c>
      <c r="E95" s="84" t="s">
        <v>69</v>
      </c>
      <c r="F95" s="170">
        <v>53</v>
      </c>
    </row>
    <row r="96" spans="1:6" s="13" customFormat="1" ht="14.25" x14ac:dyDescent="0.2">
      <c r="A96" s="86">
        <v>93</v>
      </c>
      <c r="B96" s="83">
        <v>45222</v>
      </c>
      <c r="C96" s="85">
        <v>62</v>
      </c>
      <c r="D96" s="88" t="s">
        <v>63</v>
      </c>
      <c r="E96" s="84" t="s">
        <v>69</v>
      </c>
      <c r="F96" s="170">
        <v>53</v>
      </c>
    </row>
    <row r="97" spans="1:8" s="13" customFormat="1" ht="14.25" x14ac:dyDescent="0.2">
      <c r="A97" s="86">
        <v>94</v>
      </c>
      <c r="B97" s="83">
        <v>45222</v>
      </c>
      <c r="C97" s="85">
        <v>62</v>
      </c>
      <c r="D97" s="88" t="s">
        <v>63</v>
      </c>
      <c r="E97" s="84" t="s">
        <v>69</v>
      </c>
      <c r="F97" s="170">
        <v>53</v>
      </c>
    </row>
    <row r="98" spans="1:8" s="13" customFormat="1" ht="14.25" x14ac:dyDescent="0.2">
      <c r="A98" s="86">
        <v>95</v>
      </c>
      <c r="B98" s="83">
        <v>45222</v>
      </c>
      <c r="C98" s="85">
        <v>62</v>
      </c>
      <c r="D98" s="88" t="s">
        <v>63</v>
      </c>
      <c r="E98" s="84" t="s">
        <v>69</v>
      </c>
      <c r="F98" s="170">
        <v>53</v>
      </c>
    </row>
    <row r="99" spans="1:8" s="13" customFormat="1" ht="14.25" x14ac:dyDescent="0.2">
      <c r="A99" s="86">
        <v>96</v>
      </c>
      <c r="B99" s="83">
        <v>45208</v>
      </c>
      <c r="C99" s="85">
        <v>2549</v>
      </c>
      <c r="D99" s="84" t="s">
        <v>81</v>
      </c>
      <c r="E99" s="87" t="s">
        <v>183</v>
      </c>
      <c r="F99" s="170">
        <v>20250</v>
      </c>
    </row>
    <row r="100" spans="1:8" s="13" customFormat="1" ht="14.25" x14ac:dyDescent="0.2">
      <c r="A100" s="86">
        <v>97</v>
      </c>
      <c r="B100" s="83">
        <v>45208</v>
      </c>
      <c r="C100" s="85">
        <v>2550</v>
      </c>
      <c r="D100" s="84" t="s">
        <v>64</v>
      </c>
      <c r="E100" s="84" t="s">
        <v>184</v>
      </c>
      <c r="F100" s="170">
        <v>8806</v>
      </c>
    </row>
    <row r="101" spans="1:8" s="13" customFormat="1" ht="14.25" x14ac:dyDescent="0.2">
      <c r="A101" s="86">
        <v>98</v>
      </c>
      <c r="B101" s="83">
        <v>45201</v>
      </c>
      <c r="C101" s="85">
        <v>2371</v>
      </c>
      <c r="D101" s="84" t="s">
        <v>185</v>
      </c>
      <c r="E101" s="84" t="s">
        <v>186</v>
      </c>
      <c r="F101" s="170">
        <v>370</v>
      </c>
    </row>
    <row r="102" spans="1:8" s="13" customFormat="1" ht="14.25" x14ac:dyDescent="0.2">
      <c r="A102" s="86">
        <v>99</v>
      </c>
      <c r="B102" s="83">
        <v>45203</v>
      </c>
      <c r="C102" s="85">
        <v>2386</v>
      </c>
      <c r="D102" s="84" t="s">
        <v>187</v>
      </c>
      <c r="E102" s="84" t="s">
        <v>188</v>
      </c>
      <c r="F102" s="170">
        <v>1400</v>
      </c>
    </row>
    <row r="103" spans="1:8" s="13" customFormat="1" ht="14.25" x14ac:dyDescent="0.2">
      <c r="A103" s="86">
        <v>100</v>
      </c>
      <c r="B103" s="143">
        <v>45203</v>
      </c>
      <c r="C103" s="85">
        <v>2385</v>
      </c>
      <c r="D103" s="84" t="s">
        <v>187</v>
      </c>
      <c r="E103" s="84" t="s">
        <v>189</v>
      </c>
      <c r="F103" s="170">
        <v>380</v>
      </c>
    </row>
    <row r="104" spans="1:8" s="13" customFormat="1" ht="14.25" x14ac:dyDescent="0.2">
      <c r="A104" s="86">
        <v>101</v>
      </c>
      <c r="B104" s="143">
        <v>45222</v>
      </c>
      <c r="C104" s="85">
        <v>62</v>
      </c>
      <c r="D104" s="84" t="s">
        <v>63</v>
      </c>
      <c r="E104" s="84" t="s">
        <v>69</v>
      </c>
      <c r="F104" s="170">
        <v>840</v>
      </c>
      <c r="H104" s="157"/>
    </row>
    <row r="105" spans="1:8" s="13" customFormat="1" ht="14.25" x14ac:dyDescent="0.2">
      <c r="A105" s="86">
        <v>102</v>
      </c>
      <c r="B105" s="143">
        <v>45224</v>
      </c>
      <c r="C105" s="85">
        <v>63</v>
      </c>
      <c r="D105" s="84" t="s">
        <v>63</v>
      </c>
      <c r="E105" s="84" t="s">
        <v>69</v>
      </c>
      <c r="F105" s="170">
        <v>1385</v>
      </c>
    </row>
    <row r="106" spans="1:8" s="13" customFormat="1" ht="14.25" x14ac:dyDescent="0.2">
      <c r="A106" s="86">
        <v>103</v>
      </c>
      <c r="B106" s="143">
        <v>45230</v>
      </c>
      <c r="C106" s="85">
        <v>2661</v>
      </c>
      <c r="D106" s="84" t="s">
        <v>190</v>
      </c>
      <c r="E106" s="84" t="s">
        <v>191</v>
      </c>
      <c r="F106" s="170">
        <v>299.97000000000003</v>
      </c>
    </row>
    <row r="107" spans="1:8" s="13" customFormat="1" ht="14.25" x14ac:dyDescent="0.2">
      <c r="A107" s="86">
        <v>104</v>
      </c>
      <c r="B107" s="143">
        <v>45210</v>
      </c>
      <c r="C107" s="85">
        <v>2566</v>
      </c>
      <c r="D107" s="84" t="s">
        <v>76</v>
      </c>
      <c r="E107" s="84" t="s">
        <v>192</v>
      </c>
      <c r="F107" s="170">
        <v>4387.1400000000003</v>
      </c>
    </row>
    <row r="108" spans="1:8" s="13" customFormat="1" ht="14.25" x14ac:dyDescent="0.2">
      <c r="A108" s="86">
        <v>105</v>
      </c>
      <c r="B108" s="143">
        <v>45215</v>
      </c>
      <c r="C108" s="85">
        <v>2601</v>
      </c>
      <c r="D108" s="84" t="s">
        <v>193</v>
      </c>
      <c r="E108" s="84" t="s">
        <v>194</v>
      </c>
      <c r="F108" s="170">
        <v>5232.8100000000004</v>
      </c>
    </row>
    <row r="109" spans="1:8" s="13" customFormat="1" ht="14.25" x14ac:dyDescent="0.2">
      <c r="A109" s="86">
        <v>106</v>
      </c>
      <c r="B109" s="143">
        <v>45216</v>
      </c>
      <c r="C109" s="85">
        <v>2609</v>
      </c>
      <c r="D109" s="84" t="s">
        <v>77</v>
      </c>
      <c r="E109" s="84" t="s">
        <v>195</v>
      </c>
      <c r="F109" s="170">
        <v>1770</v>
      </c>
    </row>
    <row r="110" spans="1:8" s="13" customFormat="1" ht="14.25" x14ac:dyDescent="0.2">
      <c r="A110" s="86">
        <v>107</v>
      </c>
      <c r="B110" s="143">
        <v>45211</v>
      </c>
      <c r="C110" s="85">
        <v>2578</v>
      </c>
      <c r="D110" s="84" t="s">
        <v>83</v>
      </c>
      <c r="E110" s="84" t="s">
        <v>196</v>
      </c>
      <c r="F110" s="170">
        <v>1074.23</v>
      </c>
    </row>
    <row r="111" spans="1:8" s="13" customFormat="1" ht="14.25" x14ac:dyDescent="0.2">
      <c r="A111" s="86"/>
      <c r="B111" s="143"/>
      <c r="C111" s="85"/>
      <c r="D111" s="84"/>
      <c r="E111" s="84" t="s">
        <v>210</v>
      </c>
      <c r="F111" s="169">
        <v>3721.39</v>
      </c>
    </row>
    <row r="112" spans="1:8" s="13" customFormat="1" ht="14.25" x14ac:dyDescent="0.2">
      <c r="A112" s="86"/>
      <c r="B112" s="143"/>
      <c r="C112" s="85"/>
      <c r="D112" s="84"/>
      <c r="E112" s="84" t="s">
        <v>211</v>
      </c>
      <c r="F112" s="169">
        <v>-2458.88</v>
      </c>
    </row>
    <row r="113" spans="1:8" s="13" customFormat="1" ht="14.25" x14ac:dyDescent="0.2">
      <c r="A113" s="86"/>
      <c r="B113" s="143"/>
      <c r="C113" s="85"/>
      <c r="D113" s="84"/>
      <c r="E113" s="84" t="s">
        <v>212</v>
      </c>
      <c r="F113" s="169">
        <v>5761.8</v>
      </c>
    </row>
    <row r="114" spans="1:8" s="13" customFormat="1" ht="14.25" x14ac:dyDescent="0.2">
      <c r="A114" s="86"/>
      <c r="B114" s="143"/>
      <c r="C114" s="85"/>
      <c r="D114" s="84"/>
      <c r="E114" s="84" t="s">
        <v>213</v>
      </c>
      <c r="F114" s="169">
        <v>-520.4</v>
      </c>
    </row>
    <row r="115" spans="1:8" s="13" customFormat="1" ht="14.25" x14ac:dyDescent="0.2">
      <c r="A115" s="86"/>
      <c r="B115" s="143"/>
      <c r="C115" s="85"/>
      <c r="D115" s="84"/>
      <c r="E115" s="84"/>
      <c r="F115" s="169"/>
    </row>
    <row r="116" spans="1:8" s="13" customFormat="1" ht="14.25" x14ac:dyDescent="0.2">
      <c r="A116" s="86"/>
      <c r="B116" s="143"/>
      <c r="C116" s="85"/>
      <c r="D116" s="84"/>
      <c r="E116" s="84"/>
      <c r="F116" s="169"/>
    </row>
    <row r="117" spans="1:8" s="13" customFormat="1" ht="14.25" x14ac:dyDescent="0.2">
      <c r="A117" s="86"/>
      <c r="B117" s="143"/>
      <c r="C117" s="85"/>
      <c r="D117" s="84"/>
      <c r="E117" s="84"/>
      <c r="F117" s="169"/>
    </row>
    <row r="118" spans="1:8" s="13" customFormat="1" ht="15" thickBot="1" x14ac:dyDescent="0.25">
      <c r="A118" s="176" t="s">
        <v>105</v>
      </c>
      <c r="B118" s="177"/>
      <c r="C118" s="177"/>
      <c r="D118" s="177"/>
      <c r="E118" s="177"/>
      <c r="F118" s="131">
        <f>SUM(F8:F117)</f>
        <v>612154.17000000004</v>
      </c>
      <c r="H118" s="157"/>
    </row>
    <row r="119" spans="1:8" s="13" customFormat="1" ht="14.25" x14ac:dyDescent="0.2">
      <c r="A119" s="10"/>
      <c r="B119" s="10"/>
      <c r="C119" s="10"/>
      <c r="D119" s="10"/>
      <c r="E119" s="10"/>
      <c r="F119" s="10"/>
    </row>
  </sheetData>
  <sheetProtection password="CC71" sheet="1" objects="1" scenarios="1"/>
  <mergeCells count="2">
    <mergeCell ref="A5:C5"/>
    <mergeCell ref="A118:E118"/>
  </mergeCells>
  <phoneticPr fontId="32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29" sqref="D29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101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7">
        <v>45211</v>
      </c>
      <c r="B8" s="75">
        <v>2576</v>
      </c>
      <c r="C8" s="78" t="s">
        <v>197</v>
      </c>
      <c r="D8" s="78" t="s">
        <v>198</v>
      </c>
      <c r="E8" s="72">
        <v>35692.86</v>
      </c>
    </row>
    <row r="9" spans="1:5" ht="12.75" x14ac:dyDescent="0.2">
      <c r="A9" s="142">
        <v>45223</v>
      </c>
      <c r="B9" s="76">
        <v>2579</v>
      </c>
      <c r="C9" s="79" t="s">
        <v>199</v>
      </c>
      <c r="D9" s="79" t="s">
        <v>200</v>
      </c>
      <c r="E9" s="74">
        <v>182760.2</v>
      </c>
    </row>
    <row r="10" spans="1:5" ht="12.75" x14ac:dyDescent="0.2">
      <c r="A10" s="142">
        <v>45224</v>
      </c>
      <c r="B10" s="76">
        <v>2631</v>
      </c>
      <c r="C10" s="79" t="s">
        <v>80</v>
      </c>
      <c r="D10" s="79" t="s">
        <v>201</v>
      </c>
      <c r="E10" s="74">
        <v>279650</v>
      </c>
    </row>
    <row r="11" spans="1:5" ht="12.75" x14ac:dyDescent="0.2">
      <c r="A11" s="142">
        <v>45224</v>
      </c>
      <c r="B11" s="76">
        <v>2633</v>
      </c>
      <c r="C11" s="79" t="s">
        <v>80</v>
      </c>
      <c r="D11" s="79" t="s">
        <v>202</v>
      </c>
      <c r="E11" s="74">
        <v>119000</v>
      </c>
    </row>
    <row r="12" spans="1:5" ht="12.75" x14ac:dyDescent="0.2">
      <c r="A12" s="142">
        <v>45210</v>
      </c>
      <c r="B12" s="76">
        <v>2567</v>
      </c>
      <c r="C12" s="79" t="s">
        <v>203</v>
      </c>
      <c r="D12" s="79" t="s">
        <v>204</v>
      </c>
      <c r="E12" s="74">
        <v>821.1</v>
      </c>
    </row>
    <row r="13" spans="1:5" ht="12.75" x14ac:dyDescent="0.2">
      <c r="A13" s="142"/>
      <c r="B13" s="76"/>
      <c r="C13" s="79"/>
      <c r="D13" s="79"/>
      <c r="E13" s="74"/>
    </row>
    <row r="14" spans="1:5" ht="12.75" x14ac:dyDescent="0.2">
      <c r="A14" s="142"/>
      <c r="B14" s="76"/>
      <c r="C14" s="79"/>
      <c r="D14" s="79"/>
      <c r="E14" s="74"/>
    </row>
    <row r="15" spans="1:5" ht="12.75" x14ac:dyDescent="0.2">
      <c r="A15" s="142"/>
      <c r="B15" s="76"/>
      <c r="C15" s="79"/>
      <c r="D15" s="79"/>
      <c r="E15" s="156"/>
    </row>
    <row r="16" spans="1:5" ht="12.75" x14ac:dyDescent="0.2">
      <c r="A16" s="142"/>
      <c r="B16" s="76"/>
      <c r="C16" s="79"/>
      <c r="D16" s="79"/>
      <c r="E16" s="74"/>
    </row>
    <row r="17" spans="1:5" ht="12.75" x14ac:dyDescent="0.2">
      <c r="A17" s="142"/>
      <c r="B17" s="76"/>
      <c r="C17" s="79"/>
      <c r="D17" s="79"/>
      <c r="E17" s="74"/>
    </row>
    <row r="18" spans="1:5" ht="12.75" x14ac:dyDescent="0.2">
      <c r="A18" s="80"/>
      <c r="B18" s="76"/>
      <c r="C18" s="79"/>
      <c r="D18" s="79"/>
      <c r="E18" s="74"/>
    </row>
    <row r="19" spans="1:5" ht="12.75" x14ac:dyDescent="0.2">
      <c r="A19" s="80"/>
      <c r="B19" s="76"/>
      <c r="C19" s="79"/>
      <c r="D19" s="79"/>
      <c r="E19" s="74"/>
    </row>
    <row r="20" spans="1:5" ht="13.5" thickBot="1" x14ac:dyDescent="0.25">
      <c r="A20" s="176" t="s">
        <v>205</v>
      </c>
      <c r="B20" s="177"/>
      <c r="C20" s="177"/>
      <c r="D20" s="7"/>
      <c r="E20" s="71">
        <f>SUM(E8:E19)</f>
        <v>617924.16</v>
      </c>
    </row>
    <row r="25" spans="1:5" ht="12.75" x14ac:dyDescent="0.2">
      <c r="C25" s="8" t="s">
        <v>75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B17" sqref="B17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5" t="s">
        <v>104</v>
      </c>
      <c r="B5" s="175"/>
      <c r="C5" s="175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3"/>
    </row>
    <row r="33" spans="1:6" ht="14.25" x14ac:dyDescent="0.2">
      <c r="A33" s="47"/>
      <c r="B33" s="48"/>
      <c r="C33" s="48"/>
      <c r="D33" s="46"/>
      <c r="E33" s="50"/>
      <c r="F33" s="133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8" sqref="C18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101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27.75" customHeight="1" x14ac:dyDescent="0.25">
      <c r="A8" s="70">
        <v>45224</v>
      </c>
      <c r="B8" s="35">
        <v>137</v>
      </c>
      <c r="C8" s="35" t="s">
        <v>206</v>
      </c>
      <c r="D8" s="35" t="s">
        <v>207</v>
      </c>
      <c r="E8" s="139">
        <v>4086909.7</v>
      </c>
    </row>
    <row r="9" spans="1:5" ht="15" x14ac:dyDescent="0.25">
      <c r="A9" s="137">
        <v>45215</v>
      </c>
      <c r="B9" s="138">
        <v>130</v>
      </c>
      <c r="C9" s="35" t="s">
        <v>209</v>
      </c>
      <c r="D9" s="138" t="s">
        <v>208</v>
      </c>
      <c r="E9" s="153">
        <v>56744.23</v>
      </c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6" t="s">
        <v>205</v>
      </c>
      <c r="B16" s="177"/>
      <c r="C16" s="177"/>
      <c r="D16" s="7"/>
      <c r="E16" s="73">
        <f>SUM(E8:E15)</f>
        <v>4143653.93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2023-11-24T10:07:04Z</dcterms:modified>
</cp:coreProperties>
</file>