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38640" windowHeight="18456" activeTab="5"/>
  </bookViews>
  <sheets>
    <sheet name="pers neincadrate cu handicap" sheetId="6" r:id="rId1"/>
    <sheet name="personal " sheetId="5" r:id="rId2"/>
    <sheet name="materiale" sheetId="2" r:id="rId3"/>
    <sheet name="investitii" sheetId="4" r:id="rId4"/>
    <sheet name="poca" sheetId="7" r:id="rId5"/>
    <sheet name="contrib.si cotiz.la organ.int." sheetId="8" r:id="rId6"/>
  </sheets>
  <calcPr calcId="191029"/>
</workbook>
</file>

<file path=xl/calcChain.xml><?xml version="1.0" encoding="utf-8"?>
<calcChain xmlns="http://schemas.openxmlformats.org/spreadsheetml/2006/main">
  <c r="F110" i="2" l="1"/>
  <c r="D217" i="5"/>
  <c r="E218" i="5" s="1"/>
  <c r="D210" i="5"/>
  <c r="D69" i="5" l="1"/>
  <c r="D198" i="5" l="1"/>
  <c r="E199" i="5" s="1"/>
  <c r="D21" i="7" l="1"/>
  <c r="E22" i="7"/>
  <c r="D34" i="7"/>
  <c r="E35" i="7" s="1"/>
  <c r="E11" i="6"/>
  <c r="D113" i="5"/>
  <c r="F173" i="2" l="1"/>
  <c r="E114" i="5" l="1"/>
  <c r="E16" i="8" l="1"/>
  <c r="E20" i="4" l="1"/>
  <c r="D203" i="5" l="1"/>
  <c r="E70" i="5" l="1"/>
  <c r="D157" i="5" l="1"/>
  <c r="D165" i="5"/>
  <c r="D178" i="5" l="1"/>
  <c r="E204" i="5" l="1"/>
  <c r="E179" i="5" l="1"/>
  <c r="E166" i="5"/>
  <c r="E158" i="5"/>
  <c r="E221" i="5"/>
</calcChain>
</file>

<file path=xl/sharedStrings.xml><?xml version="1.0" encoding="utf-8"?>
<sst xmlns="http://schemas.openxmlformats.org/spreadsheetml/2006/main" count="876" uniqueCount="207">
  <si>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</si>
  <si>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</si>
  <si>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</si>
  <si>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</si>
  <si>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</si>
  <si>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</si>
  <si>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</si>
  <si>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</si>
  <si>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</si>
  <si>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</si>
  <si>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</si>
  <si>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</si>
  <si>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</si>
  <si>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</si>
  <si>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</si>
  <si>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</si>
  <si>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</si>
  <si>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</si>
  <si>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</si>
  <si>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</si>
  <si>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</si>
  <si>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</si>
  <si>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</si>
  <si>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</si>
  <si>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</si>
  <si>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</si>
  <si>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</si>
  <si>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</si>
  <si>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</si>
  <si>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</si>
  <si>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IMPOZIT SALARII</t>
  </si>
  <si>
    <t>CONTRIBUTII ANGAJAT BFS</t>
  </si>
  <si>
    <t>Subtotal 10.03.07</t>
  </si>
  <si>
    <t>Total 10.03.07</t>
  </si>
  <si>
    <t>10.03.07</t>
  </si>
  <si>
    <t>ALIMENTARE CONT CARD SALARIU</t>
  </si>
  <si>
    <t>Subtotal 59.40.00</t>
  </si>
  <si>
    <t>Total 59.40.00</t>
  </si>
  <si>
    <t xml:space="preserve">59.40.00   </t>
  </si>
  <si>
    <t>Subtotal 10.01.30</t>
  </si>
  <si>
    <t>10.01.30</t>
  </si>
  <si>
    <t>Total 10.01.30</t>
  </si>
  <si>
    <t>CONTRIBUTIE ASIGURATORIE PENTRU MUNCA</t>
  </si>
  <si>
    <t>Subtotal 10.01.17</t>
  </si>
  <si>
    <t>10.01.17</t>
  </si>
  <si>
    <t>Total 10.01.17</t>
  </si>
  <si>
    <t xml:space="preserve">ALIMENTARE CONT CARD SALARIU </t>
  </si>
  <si>
    <t>Subtotal 10.02.06</t>
  </si>
  <si>
    <t xml:space="preserve">Total 10.02.06 </t>
  </si>
  <si>
    <t>Subtotal 10.01.13</t>
  </si>
  <si>
    <t>Total 10.01.13</t>
  </si>
  <si>
    <t>Subtotal 58.02.01</t>
  </si>
  <si>
    <t>Total 58.02.01</t>
  </si>
  <si>
    <t>58.02.01</t>
  </si>
  <si>
    <t>Subtotal 58.02.02</t>
  </si>
  <si>
    <t>Total 58.02.02</t>
  </si>
  <si>
    <t>58.02.02</t>
  </si>
  <si>
    <t>CAP 59 40 00 "SUME AFERENTE PERSOANELOR CU HANDICAP NEINCADRATE" TITL. IX</t>
  </si>
  <si>
    <t xml:space="preserve">CAP 58 00 00 "PROIECTE CU FINANTARE DIN FONDURI EXTERNE NERAMBRURSABILE" </t>
  </si>
  <si>
    <t>ALIMENTARE CONT CARD SALARII</t>
  </si>
  <si>
    <t xml:space="preserve">CAP 55 02 01 "CONTRIBUTII SI COTIZATII LA ORGANISMELE INTERNATIONALE" </t>
  </si>
  <si>
    <t>Subtotal 10.01.16</t>
  </si>
  <si>
    <t>Total 10.01.16</t>
  </si>
  <si>
    <t>OSIM</t>
  </si>
  <si>
    <t>ROBOSTO LOGISTIK SRL</t>
  </si>
  <si>
    <t>CENTRO INVEST CONSULT SRL</t>
  </si>
  <si>
    <t>COTIZATII SINDICAT</t>
  </si>
  <si>
    <t>ALIMENTARE CONT CARD SALARII BTRL</t>
  </si>
  <si>
    <t>PENSIE PRIVATA NEGOITA A.</t>
  </si>
  <si>
    <t>PENSIE PRIVATA NEGOITA L.</t>
  </si>
  <si>
    <t>PENSIE ALIMENTARA DE LA POTOROACA C.</t>
  </si>
  <si>
    <t>ALIMENTARE CONT CARD SALARII RAIFFEISEN</t>
  </si>
  <si>
    <t>POPRIRE SALARIU NICULAE A.</t>
  </si>
  <si>
    <t>POPRIRE SALARIU NEAMTU M.</t>
  </si>
  <si>
    <t>PENSIE PRIVATA VARODIN I.</t>
  </si>
  <si>
    <t>PENSIE PRIVATA GEORGESCU S.</t>
  </si>
  <si>
    <t>PENSIE PRIVATA STANILA F.</t>
  </si>
  <si>
    <t>POPRIRE SALARIU NEACSU D.</t>
  </si>
  <si>
    <t>PENSIE PRIVATA GHIOCA M.</t>
  </si>
  <si>
    <t>CENTRAL TRAVEL SRL</t>
  </si>
  <si>
    <t>RIDICARE NUMERAR</t>
  </si>
  <si>
    <t>BTM CORPORATE SECURITY SRL</t>
  </si>
  <si>
    <t>CUMPANA 1993 SRL</t>
  </si>
  <si>
    <t>OPTIM CONCEPT DESIGN SRL</t>
  </si>
  <si>
    <t>TREI D PLUS SRL</t>
  </si>
  <si>
    <t>iunie</t>
  </si>
  <si>
    <t>FUND.CENTRUL DE FORM.APSAP</t>
  </si>
  <si>
    <t>DEDEMAN SRL</t>
  </si>
  <si>
    <t>GERMAN TOP TRADING SRL</t>
  </si>
  <si>
    <t>ALTEX ROMANIA SRL</t>
  </si>
  <si>
    <t>CTCE PIATRA NEAMT</t>
  </si>
  <si>
    <t>RA RASIROM</t>
  </si>
  <si>
    <t>ACCENT SERVICES ZONE SRL</t>
  </si>
  <si>
    <t>DNS BIROTICA SRL</t>
  </si>
  <si>
    <t>ENGIE ROMANIA SA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</si>
  <si>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</si>
  <si>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ARCHIVIT SRL</t>
  </si>
  <si>
    <t>COMP.MUNICIP.IMOB. SA</t>
  </si>
  <si>
    <t>SQUARE PARKING SRL</t>
  </si>
  <si>
    <t>WECO TMC SRL</t>
  </si>
  <si>
    <t>SERVICIU MEDICAL</t>
  </si>
  <si>
    <t>RCS RDS SA</t>
  </si>
  <si>
    <t>perioada: 01-30 IULIE</t>
  </si>
  <si>
    <t>AGRESSIONE GROUP SA</t>
  </si>
  <si>
    <t>HARIE COPIATOR A3, A4</t>
  </si>
  <si>
    <t>DNC GENERATOR IMPEX SRL</t>
  </si>
  <si>
    <t>ETICHETE AUTOCOLANTE</t>
  </si>
  <si>
    <t>ACOMI DINAMIC SRL</t>
  </si>
  <si>
    <t>DOSAR CU SINA</t>
  </si>
  <si>
    <t>ENEL ENERGIE MUNTENIA SA</t>
  </si>
  <si>
    <t>CONSUM ENERGIE ELECTRICA</t>
  </si>
  <si>
    <t>CVAL.CONSUM GAZE NATURALE</t>
  </si>
  <si>
    <t>APA NOVA SRL</t>
  </si>
  <si>
    <t>SERVICII APA IUNIE 2023</t>
  </si>
  <si>
    <t>DIR.GEN.DE SALUBRITATE SECT.3</t>
  </si>
  <si>
    <t>COL. SI TR. DES.MUNICIPALE IUNIE 2023</t>
  </si>
  <si>
    <t>CENTRAL SERVICE INSTAL SRL</t>
  </si>
  <si>
    <t>REPARATIE CENTRALA TERMICA</t>
  </si>
  <si>
    <t>VODAFONE ROMANIA SA.</t>
  </si>
  <si>
    <t>SERV.TELEF.FIXA IUNIE 2023</t>
  </si>
  <si>
    <t>SERV.TELEF.MOBILA IUNIE 2023</t>
  </si>
  <si>
    <t>SERV.WI-FI IUNIE 2023</t>
  </si>
  <si>
    <t>ABONAMENT TV IUNIE 2023</t>
  </si>
  <si>
    <t>ABONAMENT INTERNET IULIE 2023</t>
  </si>
  <si>
    <t>DHL INTERNATIONAL ROM SRL</t>
  </si>
  <si>
    <t>SERV.CURIERAT RAPID</t>
  </si>
  <si>
    <t>STAR STORAGE SA</t>
  </si>
  <si>
    <t>SERVICII SCANARE SI ARHIVARE</t>
  </si>
  <si>
    <t>MOUSE SI TASTATURI</t>
  </si>
  <si>
    <t>ROMSERVICE TELECOMUNICATII SRL</t>
  </si>
  <si>
    <t>MENT.SIST.COMPLEX DE SEC.IUNIE 2023</t>
  </si>
  <si>
    <t>DIGITRONIX TECHNOLOGY SRL</t>
  </si>
  <si>
    <t>MENT.ECHIPAM. IUNIE 2023</t>
  </si>
  <si>
    <t>ACTUALIZARI LEGIS IULIE 2023</t>
  </si>
  <si>
    <t>MENT.SIST.COMPLEX DE SEC.IULIE 2023</t>
  </si>
  <si>
    <t>MIDA SOFT BUSINESS SRL</t>
  </si>
  <si>
    <t>CONSUMABILE IMPRIMANTE</t>
  </si>
  <si>
    <t>MEMORY STICK</t>
  </si>
  <si>
    <t>SERV.MENT.ECHIPAM. IULIE 2023</t>
  </si>
  <si>
    <t>CVAL.CONSUMABILE IMPRIMANTE</t>
  </si>
  <si>
    <t>LIBRARIILE HAMANGIU SRL</t>
  </si>
  <si>
    <t>CARTI DE SPECIALITATE</t>
  </si>
  <si>
    <t>DEPUNERE NUMERAR-REINTREGIRE CONT</t>
  </si>
  <si>
    <t>SERV.CAZARE CURS NICULAE A.</t>
  </si>
  <si>
    <t>SERV.CAZARE CURS VLAD E.</t>
  </si>
  <si>
    <t>SERV.CAZARE CURS TOADER T.</t>
  </si>
  <si>
    <t>SERV.CAZARE CURS MARUDA O.</t>
  </si>
  <si>
    <t>SERV.CAZARE CURS IONESCU C.</t>
  </si>
  <si>
    <t>BILETE AVION DEPLASARE EXT.</t>
  </si>
  <si>
    <t>APSAP TRAINING CENTER SRL</t>
  </si>
  <si>
    <t>TARIF CURS PERFECTIONARE NICULAE A.</t>
  </si>
  <si>
    <t>TARIF CURS PERFECTIONARE VLAD E.</t>
  </si>
  <si>
    <t>TARIF CURS PERFECTIONARE TOADER T.</t>
  </si>
  <si>
    <t>TARIF CURS PERFECTIONARE MARUDA O.</t>
  </si>
  <si>
    <t>TARIF CURS PERFECTIONARE IONESCU C.</t>
  </si>
  <si>
    <t>JUST TOP OFFICE SRL</t>
  </si>
  <si>
    <t>KIT SET SIGURANTA AUTO</t>
  </si>
  <si>
    <t>CENTRUL MEDICAL UNIREA SRL</t>
  </si>
  <si>
    <t>SERV.MED.MED. MUNCII IUNIE 2023</t>
  </si>
  <si>
    <t>SERV.SSM SU IUNIE 2023</t>
  </si>
  <si>
    <t>FLORARIA IRIS SRL</t>
  </si>
  <si>
    <t>BUCHET FLORI</t>
  </si>
  <si>
    <t>STOCARE ARHIVA IUNIE 2023</t>
  </si>
  <si>
    <t>ABONAMENT PARCARE IULIE 2023</t>
  </si>
  <si>
    <t>CVAL. FOLOSINTA SPATIU IULIE 2023</t>
  </si>
  <si>
    <t>MENT.ECHIPAM.CLIMATIZ.IUNIE 2023</t>
  </si>
  <si>
    <t>SERV.CURATENIE IUNIE 2023</t>
  </si>
  <si>
    <t>SUPRAVEGHERE RSVTI IUNIE 2023</t>
  </si>
  <si>
    <t>DINAMIC LINE DISTRIBUTION SRL</t>
  </si>
  <si>
    <t>CVAL.ODORIZANT AUTO</t>
  </si>
  <si>
    <t>HORNBACH CENTRALA SRL</t>
  </si>
  <si>
    <t>DISP.TENSIONARE USI DULAP</t>
  </si>
  <si>
    <t>SERV.PAZA IUNIE 2023</t>
  </si>
  <si>
    <t>SERV.REVIZIE SI CONSUMABILE SKODA</t>
  </si>
  <si>
    <t>CONFECT.PASAP.SERV. PETCU D.</t>
  </si>
  <si>
    <t>M.A.E.</t>
  </si>
  <si>
    <t>CONFECT.PASAP.SERV. BRINCEANU A.</t>
  </si>
  <si>
    <t>CVAL.PRELUNGITOARE</t>
  </si>
  <si>
    <t>PACHET BIDOANE APA IULIE 19L</t>
  </si>
  <si>
    <t>DAB AUTO SERV SRL</t>
  </si>
  <si>
    <t>REVIZIE MITSUBISHI</t>
  </si>
  <si>
    <t>PRESTARI SERV. DDD</t>
  </si>
  <si>
    <t>BROASTE USA</t>
  </si>
  <si>
    <t>ISTYLE RETAIL SRL</t>
  </si>
  <si>
    <t>ADAPTOR SI CABLU ALIMENTARE</t>
  </si>
  <si>
    <t>CONFECT.PASAP.SERV. MARIN E.</t>
  </si>
  <si>
    <t>PFA MIU ALEXANDRU DOREL</t>
  </si>
  <si>
    <t>SERV.MENT.SISTEME EL. IULIE 2023</t>
  </si>
  <si>
    <t>TAVAN CASETAT</t>
  </si>
  <si>
    <t>MENT.ECHIPAM.CLIMATIZ.IULIE 2023</t>
  </si>
  <si>
    <t>ACENSORUL SA</t>
  </si>
  <si>
    <t>PRESTARI SERVICII IULIE 2023</t>
  </si>
  <si>
    <t>CONFECT.PASAP.SERV. CRISTUDOR D.</t>
  </si>
  <si>
    <t>Total plati IULIE</t>
  </si>
  <si>
    <t>01-31 IULIE</t>
  </si>
  <si>
    <t>TOTAL IULIE</t>
  </si>
  <si>
    <t>perioada: 01-31 IULIE</t>
  </si>
  <si>
    <t>01-31 IUlIE</t>
  </si>
  <si>
    <t>iulie</t>
  </si>
  <si>
    <t>POPRIRE SALARIU SOLZARU C.</t>
  </si>
  <si>
    <t>AVANS CO STEFANESCU R.</t>
  </si>
  <si>
    <t>25.07.2023</t>
  </si>
  <si>
    <t>OEB</t>
  </si>
  <si>
    <t>RO_2023Q2_art.39_renewal_fees</t>
  </si>
  <si>
    <t>COMISION</t>
  </si>
  <si>
    <t>DEPLASARI EXTERNE</t>
  </si>
  <si>
    <t>EPOQUE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</si>
</sst>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l_e_i_-;\-* #,##0.00\ _l_e_i_-;_-* \-??\ _l_e_i_-;_-@_-"/>
    <numFmt numFmtId="166" formatCode="#,###.00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85">
    <xf numFmtId="0" fontId="0" fillId="0" borderId="0" xfId="0"/>
    <xf numFmtId="0" fontId="20" fillId="0" borderId="0" xfId="40" applyFont="1"/>
    <xf numFmtId="0" fontId="20" fillId="0" borderId="0" xfId="40" applyFont="1" applyAlignment="1">
      <alignment horizontal="right"/>
    </xf>
    <xf numFmtId="0" fontId="20" fillId="0" borderId="13" xfId="40" applyFont="1" applyBorder="1" applyAlignment="1">
      <alignment horizontal="center" vertical="center"/>
    </xf>
    <xf numFmtId="0" fontId="20" fillId="0" borderId="0" xfId="40" applyFont="1" applyAlignment="1">
      <alignment horizontal="left"/>
    </xf>
    <xf numFmtId="14" fontId="20" fillId="0" borderId="0" xfId="40" applyNumberFormat="1" applyFont="1" applyAlignment="1">
      <alignment horizontal="left"/>
    </xf>
    <xf numFmtId="0" fontId="1" fillId="0" borderId="0" xfId="40"/>
    <xf numFmtId="0" fontId="1" fillId="0" borderId="15" xfId="40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2" xfId="40" applyFont="1" applyBorder="1" applyAlignment="1">
      <alignment horizontal="center" vertical="center" wrapText="1"/>
    </xf>
    <xf numFmtId="4" fontId="25" fillId="0" borderId="0" xfId="0" applyNumberFormat="1" applyFont="1"/>
    <xf numFmtId="43" fontId="25" fillId="0" borderId="0" xfId="0" applyNumberFormat="1" applyFont="1"/>
    <xf numFmtId="0" fontId="25" fillId="24" borderId="0" xfId="0" applyFont="1" applyFill="1"/>
    <xf numFmtId="0" fontId="1" fillId="24" borderId="10" xfId="40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0" fontId="1" fillId="24" borderId="17" xfId="40" applyFill="1" applyBorder="1" applyAlignment="1">
      <alignment wrapText="1"/>
    </xf>
    <xf numFmtId="0" fontId="21" fillId="24" borderId="14" xfId="0" applyFont="1" applyFill="1" applyBorder="1" applyAlignment="1">
      <alignment horizontal="center" vertical="center" wrapText="1"/>
    </xf>
    <xf numFmtId="4" fontId="1" fillId="24" borderId="14" xfId="40" applyNumberFormat="1" applyFill="1" applyBorder="1" applyAlignment="1">
      <alignment horizontal="right" vertical="center"/>
    </xf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24" borderId="15" xfId="40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Alignment="1">
      <alignment horizontal="center" vertical="center" wrapText="1"/>
    </xf>
    <xf numFmtId="0" fontId="1" fillId="24" borderId="0" xfId="40" applyFill="1" applyAlignment="1">
      <alignment horizontal="center" vertical="center" wrapText="1"/>
    </xf>
    <xf numFmtId="4" fontId="22" fillId="0" borderId="0" xfId="0" applyNumberFormat="1" applyFont="1" applyAlignment="1">
      <alignment horizontal="center" vertical="center"/>
    </xf>
    <xf numFmtId="0" fontId="21" fillId="24" borderId="0" xfId="0" applyFont="1" applyFill="1" applyAlignment="1">
      <alignment horizontal="center" wrapText="1"/>
    </xf>
    <xf numFmtId="14" fontId="1" fillId="24" borderId="10" xfId="40" applyNumberFormat="1" applyFill="1" applyBorder="1" applyAlignment="1">
      <alignment horizontal="left" vertical="center"/>
    </xf>
    <xf numFmtId="0" fontId="26" fillId="24" borderId="17" xfId="40" applyFont="1" applyFill="1" applyBorder="1" applyAlignment="1">
      <alignment horizontal="left" wrapText="1"/>
    </xf>
    <xf numFmtId="0" fontId="1" fillId="24" borderId="10" xfId="40" applyFill="1" applyBorder="1" applyAlignment="1">
      <alignment horizontal="center" vertical="center"/>
    </xf>
    <xf numFmtId="0" fontId="21" fillId="24" borderId="14" xfId="0" applyFont="1" applyFill="1" applyBorder="1" applyAlignment="1">
      <alignment vertical="center" wrapText="1"/>
    </xf>
    <xf numFmtId="0" fontId="1" fillId="24" borderId="10" xfId="40" applyFill="1" applyBorder="1"/>
    <xf numFmtId="0" fontId="1" fillId="24" borderId="11" xfId="40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vertical="center" wrapText="1"/>
    </xf>
    <xf numFmtId="0" fontId="20" fillId="24" borderId="13" xfId="40" applyFont="1" applyFill="1" applyBorder="1" applyAlignment="1">
      <alignment horizontal="center" wrapText="1"/>
    </xf>
    <xf numFmtId="0" fontId="21" fillId="24" borderId="18" xfId="0" applyFont="1" applyFill="1" applyBorder="1" applyAlignment="1">
      <alignment horizontal="center" vertical="center" wrapText="1"/>
    </xf>
    <xf numFmtId="4" fontId="22" fillId="24" borderId="15" xfId="0" applyNumberFormat="1" applyFont="1" applyFill="1" applyBorder="1" applyAlignment="1">
      <alignment horizontal="center" vertical="center"/>
    </xf>
    <xf numFmtId="0" fontId="29" fillId="0" borderId="10" xfId="41" applyFont="1" applyBorder="1" applyAlignment="1">
      <alignment horizontal="left"/>
    </xf>
    <xf numFmtId="0" fontId="23" fillId="0" borderId="11" xfId="41" applyFont="1" applyBorder="1" applyAlignment="1">
      <alignment horizontal="center"/>
    </xf>
    <xf numFmtId="0" fontId="23" fillId="0" borderId="12" xfId="41" applyFont="1" applyBorder="1" applyAlignment="1">
      <alignment horizontal="center"/>
    </xf>
    <xf numFmtId="0" fontId="1" fillId="0" borderId="11" xfId="40" applyBorder="1" applyAlignment="1">
      <alignment horizontal="center" wrapText="1"/>
    </xf>
    <xf numFmtId="0" fontId="20" fillId="0" borderId="13" xfId="40" applyFont="1" applyBorder="1" applyAlignment="1">
      <alignment horizontal="center" vertical="center" wrapText="1"/>
    </xf>
    <xf numFmtId="4" fontId="27" fillId="24" borderId="10" xfId="40" applyNumberFormat="1" applyFont="1" applyFill="1" applyBorder="1" applyAlignment="1">
      <alignment vertical="center" wrapText="1"/>
    </xf>
    <xf numFmtId="0" fontId="27" fillId="24" borderId="17" xfId="40" applyFont="1" applyFill="1" applyBorder="1" applyAlignment="1">
      <alignment horizontal="left" vertical="center" wrapText="1"/>
    </xf>
    <xf numFmtId="0" fontId="26" fillId="24" borderId="18" xfId="40" applyFont="1" applyFill="1" applyBorder="1" applyAlignment="1">
      <alignment horizontal="left" wrapText="1"/>
    </xf>
    <xf numFmtId="4" fontId="1" fillId="24" borderId="15" xfId="40" applyNumberFormat="1" applyFill="1" applyBorder="1" applyAlignment="1">
      <alignment horizontal="center" vertical="center" wrapText="1"/>
    </xf>
    <xf numFmtId="4" fontId="20" fillId="24" borderId="15" xfId="4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4" fontId="1" fillId="24" borderId="10" xfId="40" applyNumberFormat="1" applyFill="1" applyBorder="1" applyAlignment="1">
      <alignment horizontal="center" vertical="center" wrapText="1"/>
    </xf>
    <xf numFmtId="0" fontId="1" fillId="0" borderId="17" xfId="40" applyBorder="1" applyAlignment="1">
      <alignment horizontal="center" wrapText="1"/>
    </xf>
    <xf numFmtId="0" fontId="1" fillId="0" borderId="10" xfId="40" applyBorder="1" applyAlignment="1">
      <alignment horizontal="center" vertical="center" wrapText="1"/>
    </xf>
    <xf numFmtId="4" fontId="20" fillId="0" borderId="10" xfId="40" applyNumberFormat="1" applyFont="1" applyBorder="1" applyAlignment="1">
      <alignment horizontal="center" vertical="center" wrapText="1"/>
    </xf>
    <xf numFmtId="4" fontId="22" fillId="0" borderId="10" xfId="0" applyNumberFormat="1" applyFont="1" applyBorder="1" applyAlignment="1">
      <alignment horizontal="center" vertical="center"/>
    </xf>
    <xf numFmtId="0" fontId="21" fillId="0" borderId="14" xfId="0" applyFont="1" applyBorder="1"/>
    <xf numFmtId="0" fontId="20" fillId="0" borderId="17" xfId="40" applyFont="1" applyBorder="1" applyAlignment="1">
      <alignment horizontal="center" wrapText="1"/>
    </xf>
    <xf numFmtId="4" fontId="1" fillId="0" borderId="10" xfId="40" applyNumberFormat="1" applyBorder="1" applyAlignment="1">
      <alignment horizontal="center" vertical="center" wrapText="1"/>
    </xf>
    <xf numFmtId="0" fontId="21" fillId="0" borderId="14" xfId="0" applyFont="1" applyBorder="1" applyAlignment="1">
      <alignment horizontal="left" wrapText="1"/>
    </xf>
    <xf numFmtId="0" fontId="21" fillId="0" borderId="14" xfId="0" applyFont="1" applyBorder="1" applyAlignment="1">
      <alignment horizontal="left"/>
    </xf>
    <xf numFmtId="0" fontId="21" fillId="0" borderId="14" xfId="0" applyFont="1" applyBorder="1" applyAlignment="1">
      <alignment wrapText="1"/>
    </xf>
    <xf numFmtId="4" fontId="22" fillId="0" borderId="14" xfId="0" applyNumberFormat="1" applyFont="1" applyBorder="1" applyAlignment="1">
      <alignment horizontal="center" vertical="center"/>
    </xf>
    <xf numFmtId="0" fontId="1" fillId="0" borderId="18" xfId="40" applyBorder="1" applyAlignment="1">
      <alignment horizontal="center" wrapText="1"/>
    </xf>
    <xf numFmtId="0" fontId="1" fillId="0" borderId="15" xfId="40" applyBorder="1" applyAlignment="1">
      <alignment horizontal="center" vertical="center" wrapText="1"/>
    </xf>
    <xf numFmtId="4" fontId="1" fillId="0" borderId="15" xfId="40" applyNumberFormat="1" applyBorder="1" applyAlignment="1">
      <alignment horizontal="center" vertical="center" wrapText="1"/>
    </xf>
    <xf numFmtId="4" fontId="22" fillId="0" borderId="15" xfId="0" applyNumberFormat="1" applyFont="1" applyBorder="1" applyAlignment="1">
      <alignment horizontal="center" vertical="center"/>
    </xf>
    <xf numFmtId="4" fontId="22" fillId="0" borderId="16" xfId="0" applyNumberFormat="1" applyFont="1" applyBorder="1" applyAlignment="1">
      <alignment horizontal="center" vertical="center"/>
    </xf>
    <xf numFmtId="0" fontId="1" fillId="0" borderId="17" xfId="40" applyBorder="1" applyAlignment="1">
      <alignment horizontal="left" wrapText="1"/>
    </xf>
    <xf numFmtId="0" fontId="21" fillId="0" borderId="14" xfId="0" applyFont="1" applyBorder="1" applyAlignment="1">
      <alignment horizontal="center"/>
    </xf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4" fontId="1" fillId="24" borderId="10" xfId="40" applyNumberFormat="1" applyFill="1" applyBorder="1" applyAlignment="1">
      <alignment horizontal="right" vertical="center" wrapText="1"/>
    </xf>
    <xf numFmtId="0" fontId="28" fillId="24" borderId="0" xfId="0" applyFont="1" applyFill="1"/>
    <xf numFmtId="0" fontId="26" fillId="24" borderId="10" xfId="40" applyFont="1" applyFill="1" applyBorder="1" applyAlignment="1">
      <alignment horizontal="center" vertical="center" wrapText="1"/>
    </xf>
    <xf numFmtId="14" fontId="29" fillId="0" borderId="17" xfId="41" applyNumberFormat="1" applyFont="1" applyBorder="1" applyAlignment="1">
      <alignment horizontal="left" wrapText="1"/>
    </xf>
    <xf numFmtId="165" fontId="20" fillId="0" borderId="16" xfId="30" applyFont="1" applyFill="1" applyBorder="1" applyAlignment="1" applyProtection="1">
      <alignment horizontal="center"/>
    </xf>
    <xf numFmtId="2" fontId="1" fillId="24" borderId="14" xfId="40" applyNumberFormat="1" applyFill="1" applyBorder="1" applyAlignment="1">
      <alignment horizontal="center" vertical="center"/>
    </xf>
    <xf numFmtId="165" fontId="20" fillId="0" borderId="16" xfId="30" applyFont="1" applyFill="1" applyBorder="1" applyAlignment="1" applyProtection="1">
      <alignment horizontal="center" vertical="center"/>
    </xf>
    <xf numFmtId="2" fontId="1" fillId="24" borderId="23" xfId="40" applyNumberFormat="1" applyFill="1" applyBorder="1" applyAlignment="1">
      <alignment horizontal="center" vertical="center"/>
    </xf>
    <xf numFmtId="0" fontId="29" fillId="24" borderId="10" xfId="41" applyFont="1" applyFill="1" applyBorder="1" applyAlignment="1">
      <alignment horizontal="center"/>
    </xf>
    <xf numFmtId="0" fontId="29" fillId="24" borderId="22" xfId="41" applyFont="1" applyFill="1" applyBorder="1" applyAlignment="1">
      <alignment horizontal="center"/>
    </xf>
    <xf numFmtId="14" fontId="29" fillId="24" borderId="21" xfId="41" applyNumberFormat="1" applyFont="1" applyFill="1" applyBorder="1" applyAlignment="1">
      <alignment horizontal="center"/>
    </xf>
    <xf numFmtId="0" fontId="29" fillId="24" borderId="10" xfId="41" applyFont="1" applyFill="1" applyBorder="1" applyAlignment="1">
      <alignment horizontal="left"/>
    </xf>
    <xf numFmtId="0" fontId="29" fillId="24" borderId="22" xfId="41" applyFont="1" applyFill="1" applyBorder="1" applyAlignment="1">
      <alignment horizontal="left"/>
    </xf>
    <xf numFmtId="14" fontId="29" fillId="24" borderId="10" xfId="41" applyNumberFormat="1" applyFont="1" applyFill="1" applyBorder="1" applyAlignment="1">
      <alignment horizontal="center"/>
    </xf>
    <xf numFmtId="4" fontId="26" fillId="24" borderId="14" xfId="40" applyNumberFormat="1" applyFont="1" applyFill="1" applyBorder="1" applyAlignment="1">
      <alignment horizontal="right" vertical="center"/>
    </xf>
    <xf numFmtId="0" fontId="26" fillId="0" borderId="10" xfId="40" applyFont="1" applyBorder="1" applyAlignment="1">
      <alignment horizontal="center" vertical="center" wrapText="1"/>
    </xf>
    <xf numFmtId="0" fontId="26" fillId="0" borderId="10" xfId="40" applyFont="1" applyBorder="1" applyAlignment="1">
      <alignment horizontal="left" vertical="center"/>
    </xf>
    <xf numFmtId="14" fontId="26" fillId="0" borderId="10" xfId="40" applyNumberFormat="1" applyFont="1" applyBorder="1" applyAlignment="1">
      <alignment horizontal="left" vertical="center"/>
    </xf>
    <xf numFmtId="4" fontId="26" fillId="24" borderId="14" xfId="40" applyNumberFormat="1" applyFont="1" applyFill="1" applyBorder="1" applyAlignment="1">
      <alignment vertical="center"/>
    </xf>
    <xf numFmtId="0" fontId="26" fillId="24" borderId="10" xfId="40" applyFont="1" applyFill="1" applyBorder="1"/>
    <xf numFmtId="0" fontId="26" fillId="24" borderId="10" xfId="40" applyFont="1" applyFill="1" applyBorder="1" applyAlignment="1">
      <alignment horizontal="center" vertical="center"/>
    </xf>
    <xf numFmtId="0" fontId="26" fillId="0" borderId="17" xfId="40" applyFont="1" applyBorder="1" applyAlignment="1">
      <alignment horizontal="center" vertical="center"/>
    </xf>
    <xf numFmtId="14" fontId="1" fillId="0" borderId="19" xfId="40" applyNumberFormat="1" applyBorder="1" applyAlignment="1">
      <alignment horizontal="left" vertical="center"/>
    </xf>
    <xf numFmtId="0" fontId="1" fillId="0" borderId="19" xfId="40" applyBorder="1" applyAlignment="1">
      <alignment horizontal="left" vertical="center"/>
    </xf>
    <xf numFmtId="4" fontId="1" fillId="0" borderId="20" xfId="40" applyNumberFormat="1" applyBorder="1" applyAlignment="1">
      <alignment horizontal="right" vertical="center"/>
    </xf>
    <xf numFmtId="14" fontId="26" fillId="0" borderId="19" xfId="40" applyNumberFormat="1" applyFont="1" applyBorder="1" applyAlignment="1">
      <alignment horizontal="left" vertical="center"/>
    </xf>
    <xf numFmtId="0" fontId="26" fillId="0" borderId="19" xfId="40" applyFont="1" applyBorder="1" applyAlignment="1">
      <alignment horizontal="left" vertical="center"/>
    </xf>
    <xf numFmtId="4" fontId="26" fillId="0" borderId="14" xfId="40" applyNumberFormat="1" applyFont="1" applyBorder="1" applyAlignment="1">
      <alignment horizontal="right" vertical="center"/>
    </xf>
    <xf numFmtId="0" fontId="26" fillId="0" borderId="19" xfId="40" applyFont="1" applyBorder="1" applyAlignment="1">
      <alignment horizontal="center" vertical="center" wrapText="1"/>
    </xf>
    <xf numFmtId="4" fontId="26" fillId="0" borderId="20" xfId="40" applyNumberFormat="1" applyFont="1" applyBorder="1" applyAlignment="1">
      <alignment horizontal="right" vertical="center"/>
    </xf>
    <xf numFmtId="0" fontId="20" fillId="0" borderId="10" xfId="40" applyFont="1" applyBorder="1" applyAlignment="1">
      <alignment horizontal="center" wrapText="1"/>
    </xf>
    <xf numFmtId="166" fontId="20" fillId="0" borderId="10" xfId="40" applyNumberFormat="1" applyFont="1" applyBorder="1" applyAlignment="1">
      <alignment horizontal="right" wrapText="1"/>
    </xf>
    <xf numFmtId="0" fontId="20" fillId="0" borderId="10" xfId="40" applyFont="1" applyBorder="1" applyAlignment="1">
      <alignment horizontal="center" vertical="center" wrapText="1"/>
    </xf>
    <xf numFmtId="0" fontId="20" fillId="0" borderId="14" xfId="40" applyFont="1" applyBorder="1" applyAlignment="1">
      <alignment horizontal="center" wrapText="1"/>
    </xf>
    <xf numFmtId="14" fontId="20" fillId="0" borderId="17" xfId="40" applyNumberFormat="1" applyFont="1" applyBorder="1" applyAlignment="1">
      <alignment horizontal="center" vertical="center" wrapText="1"/>
    </xf>
    <xf numFmtId="166" fontId="1" fillId="0" borderId="10" xfId="40" applyNumberForma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166" fontId="20" fillId="0" borderId="10" xfId="40" applyNumberFormat="1" applyFont="1" applyBorder="1" applyAlignment="1">
      <alignment wrapText="1"/>
    </xf>
    <xf numFmtId="0" fontId="21" fillId="0" borderId="14" xfId="0" applyFont="1" applyBorder="1" applyAlignment="1">
      <alignment horizontal="center" vertical="center" wrapText="1"/>
    </xf>
    <xf numFmtId="0" fontId="1" fillId="0" borderId="17" xfId="40" applyBorder="1" applyAlignment="1">
      <alignment horizontal="center" vertical="center" wrapText="1"/>
    </xf>
    <xf numFmtId="0" fontId="1" fillId="0" borderId="17" xfId="40" applyBorder="1" applyAlignment="1">
      <alignment horizontal="left" vertical="center" wrapText="1"/>
    </xf>
    <xf numFmtId="3" fontId="27" fillId="0" borderId="10" xfId="40" applyNumberFormat="1" applyFont="1" applyBorder="1" applyAlignment="1">
      <alignment horizontal="center" vertical="center" wrapText="1"/>
    </xf>
    <xf numFmtId="0" fontId="27" fillId="0" borderId="17" xfId="40" applyFont="1" applyBorder="1" applyAlignment="1">
      <alignment horizontal="center" vertical="center" wrapText="1"/>
    </xf>
    <xf numFmtId="4" fontId="1" fillId="0" borderId="10" xfId="40" applyNumberFormat="1" applyBorder="1" applyAlignment="1">
      <alignment horizontal="right" vertical="center" wrapText="1"/>
    </xf>
    <xf numFmtId="0" fontId="21" fillId="0" borderId="14" xfId="0" applyFont="1" applyBorder="1" applyAlignment="1">
      <alignment horizontal="left" vertical="top" wrapText="1"/>
    </xf>
    <xf numFmtId="4" fontId="27" fillId="0" borderId="10" xfId="4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wrapText="1"/>
    </xf>
    <xf numFmtId="0" fontId="1" fillId="0" borderId="17" xfId="40" applyBorder="1" applyAlignment="1">
      <alignment wrapText="1"/>
    </xf>
    <xf numFmtId="0" fontId="1" fillId="0" borderId="10" xfId="40" applyBorder="1" applyAlignment="1">
      <alignment horizontal="center" wrapText="1"/>
    </xf>
    <xf numFmtId="0" fontId="20" fillId="0" borderId="17" xfId="40" applyFont="1" applyBorder="1" applyAlignment="1">
      <alignment horizontal="center" vertical="center" wrapText="1"/>
    </xf>
    <xf numFmtId="0" fontId="1" fillId="0" borderId="14" xfId="40" applyBorder="1" applyAlignment="1">
      <alignment vertical="center" wrapText="1"/>
    </xf>
    <xf numFmtId="0" fontId="20" fillId="0" borderId="17" xfId="40" applyFont="1" applyBorder="1" applyAlignment="1">
      <alignment vertical="center" wrapText="1"/>
    </xf>
    <xf numFmtId="0" fontId="22" fillId="0" borderId="17" xfId="40" applyFont="1" applyBorder="1" applyAlignment="1">
      <alignment horizontal="center" vertical="center" wrapText="1"/>
    </xf>
    <xf numFmtId="166" fontId="21" fillId="0" borderId="10" xfId="40" applyNumberFormat="1" applyFont="1" applyBorder="1" applyAlignment="1">
      <alignment vertical="center" wrapText="1"/>
    </xf>
    <xf numFmtId="4" fontId="22" fillId="0" borderId="10" xfId="40" applyNumberFormat="1" applyFont="1" applyBorder="1" applyAlignment="1">
      <alignment horizontal="center" vertical="center" wrapText="1"/>
    </xf>
    <xf numFmtId="0" fontId="21" fillId="0" borderId="14" xfId="40" applyFont="1" applyBorder="1" applyAlignment="1">
      <alignment vertical="center" wrapText="1"/>
    </xf>
    <xf numFmtId="166" fontId="1" fillId="0" borderId="10" xfId="40" applyNumberFormat="1" applyBorder="1" applyAlignment="1">
      <alignment horizontal="right" vertical="center" wrapText="1"/>
    </xf>
    <xf numFmtId="166" fontId="20" fillId="0" borderId="10" xfId="40" applyNumberFormat="1" applyFont="1" applyBorder="1" applyAlignment="1">
      <alignment horizontal="right" vertical="center" wrapText="1"/>
    </xf>
    <xf numFmtId="4" fontId="20" fillId="0" borderId="14" xfId="40" applyNumberFormat="1" applyFont="1" applyBorder="1" applyAlignment="1">
      <alignment horizontal="center" vertical="center" wrapText="1"/>
    </xf>
    <xf numFmtId="0" fontId="26" fillId="0" borderId="17" xfId="40" applyFont="1" applyBorder="1" applyAlignment="1">
      <alignment horizontal="left" wrapText="1"/>
    </xf>
    <xf numFmtId="2" fontId="20" fillId="0" borderId="10" xfId="40" applyNumberFormat="1" applyFont="1" applyBorder="1" applyAlignment="1">
      <alignment wrapText="1"/>
    </xf>
    <xf numFmtId="2" fontId="1" fillId="0" borderId="10" xfId="40" applyNumberFormat="1" applyBorder="1" applyAlignment="1">
      <alignment vertical="center" wrapText="1"/>
    </xf>
    <xf numFmtId="0" fontId="1" fillId="0" borderId="14" xfId="40" applyBorder="1" applyAlignment="1">
      <alignment horizontal="center" vertical="center" wrapText="1"/>
    </xf>
    <xf numFmtId="0" fontId="27" fillId="0" borderId="17" xfId="40" applyFont="1" applyBorder="1" applyAlignment="1">
      <alignment horizontal="center" wrapText="1"/>
    </xf>
    <xf numFmtId="4" fontId="27" fillId="0" borderId="10" xfId="40" applyNumberFormat="1" applyFont="1" applyBorder="1" applyAlignment="1">
      <alignment wrapText="1"/>
    </xf>
    <xf numFmtId="166" fontId="27" fillId="0" borderId="10" xfId="40" applyNumberFormat="1" applyFont="1" applyBorder="1" applyAlignment="1">
      <alignment horizontal="righ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24" borderId="0" xfId="0" applyFont="1" applyFill="1"/>
    <xf numFmtId="4" fontId="21" fillId="24" borderId="0" xfId="0" applyNumberFormat="1" applyFont="1" applyFill="1"/>
    <xf numFmtId="4" fontId="30" fillId="24" borderId="0" xfId="0" applyNumberFormat="1" applyFont="1" applyFill="1"/>
    <xf numFmtId="4" fontId="27" fillId="24" borderId="16" xfId="40" applyNumberFormat="1" applyFont="1" applyFill="1" applyBorder="1" applyAlignment="1">
      <alignment horizontal="right" vertical="center"/>
    </xf>
    <xf numFmtId="4" fontId="20" fillId="0" borderId="19" xfId="4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/>
    </xf>
    <xf numFmtId="0" fontId="23" fillId="0" borderId="21" xfId="41" applyFont="1" applyBorder="1" applyAlignment="1">
      <alignment horizontal="center"/>
    </xf>
    <xf numFmtId="0" fontId="23" fillId="0" borderId="19" xfId="41" applyFont="1" applyBorder="1" applyAlignment="1">
      <alignment horizontal="center"/>
    </xf>
    <xf numFmtId="0" fontId="20" fillId="0" borderId="20" xfId="40" applyFont="1" applyBorder="1" applyAlignment="1">
      <alignment horizontal="center" vertical="center"/>
    </xf>
    <xf numFmtId="14" fontId="31" fillId="0" borderId="21" xfId="41" applyNumberFormat="1" applyFont="1" applyBorder="1" applyAlignment="1">
      <alignment horizontal="left"/>
    </xf>
    <xf numFmtId="0" fontId="31" fillId="0" borderId="19" xfId="41" applyFont="1" applyBorder="1" applyAlignment="1">
      <alignment horizontal="left"/>
    </xf>
    <xf numFmtId="2" fontId="26" fillId="0" borderId="14" xfId="40" applyNumberFormat="1" applyFont="1" applyBorder="1" applyAlignment="1">
      <alignment vertical="center"/>
    </xf>
    <xf numFmtId="0" fontId="26" fillId="0" borderId="20" xfId="40" applyFont="1" applyBorder="1" applyAlignment="1">
      <alignment vertical="center"/>
    </xf>
    <xf numFmtId="0" fontId="26" fillId="0" borderId="20" xfId="40" applyFont="1" applyBorder="1" applyAlignment="1">
      <alignment horizontal="right" vertical="center"/>
    </xf>
    <xf numFmtId="14" fontId="29" fillId="24" borderId="24" xfId="41" applyNumberFormat="1" applyFont="1" applyFill="1" applyBorder="1" applyAlignment="1">
      <alignment horizontal="center"/>
    </xf>
    <xf numFmtId="0" fontId="32" fillId="24" borderId="10" xfId="40" applyFont="1" applyFill="1" applyBorder="1" applyAlignment="1">
      <alignment horizontal="center" vertical="center"/>
    </xf>
    <xf numFmtId="0" fontId="32" fillId="24" borderId="10" xfId="40" applyFont="1" applyFill="1" applyBorder="1"/>
    <xf numFmtId="4" fontId="32" fillId="24" borderId="14" xfId="40" applyNumberFormat="1" applyFont="1" applyFill="1" applyBorder="1" applyAlignment="1">
      <alignment horizontal="right" vertical="center"/>
    </xf>
    <xf numFmtId="14" fontId="32" fillId="24" borderId="10" xfId="40" applyNumberFormat="1" applyFont="1" applyFill="1" applyBorder="1" applyAlignment="1">
      <alignment horizontal="left" vertical="center"/>
    </xf>
    <xf numFmtId="14" fontId="26" fillId="24" borderId="10" xfId="40" applyNumberFormat="1" applyFont="1" applyFill="1" applyBorder="1" applyAlignment="1">
      <alignment horizontal="left" vertical="center"/>
    </xf>
    <xf numFmtId="0" fontId="1" fillId="0" borderId="25" xfId="40" applyBorder="1" applyAlignment="1">
      <alignment horizontal="center" wrapText="1"/>
    </xf>
    <xf numFmtId="0" fontId="1" fillId="0" borderId="22" xfId="40" applyBorder="1" applyAlignment="1">
      <alignment horizontal="center" vertical="center" wrapText="1"/>
    </xf>
    <xf numFmtId="4" fontId="20" fillId="0" borderId="22" xfId="40" applyNumberFormat="1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wrapText="1"/>
    </xf>
    <xf numFmtId="4" fontId="27" fillId="0" borderId="22" xfId="40" applyNumberFormat="1" applyFont="1" applyBorder="1" applyAlignment="1">
      <alignment horizontal="center" vertical="center" wrapText="1"/>
    </xf>
    <xf numFmtId="0" fontId="27" fillId="0" borderId="25" xfId="40" applyFont="1" applyBorder="1" applyAlignment="1">
      <alignment horizontal="center" wrapText="1"/>
    </xf>
    <xf numFmtId="0" fontId="21" fillId="0" borderId="17" xfId="40" applyFont="1" applyBorder="1" applyAlignment="1">
      <alignment horizontal="left" wrapText="1"/>
    </xf>
    <xf numFmtId="0" fontId="21" fillId="0" borderId="17" xfId="40" applyFont="1" applyBorder="1" applyAlignment="1">
      <alignment horizontal="center" wrapText="1"/>
    </xf>
    <xf numFmtId="0" fontId="22" fillId="0" borderId="17" xfId="40" applyFont="1" applyBorder="1" applyAlignment="1">
      <alignment horizontal="center" wrapText="1"/>
    </xf>
    <xf numFmtId="0" fontId="31" fillId="0" borderId="19" xfId="41" applyFont="1" applyBorder="1" applyAlignment="1">
      <alignment horizontal="right"/>
    </xf>
    <xf numFmtId="164" fontId="20" fillId="0" borderId="10" xfId="40" applyNumberFormat="1" applyFont="1" applyBorder="1" applyAlignment="1">
      <alignment horizontal="center" vertical="center" wrapText="1"/>
    </xf>
    <xf numFmtId="4" fontId="20" fillId="0" borderId="10" xfId="0" applyNumberFormat="1" applyFont="1" applyBorder="1" applyAlignment="1">
      <alignment horizontal="center" vertical="center"/>
    </xf>
    <xf numFmtId="2" fontId="1" fillId="0" borderId="23" xfId="40" applyNumberFormat="1" applyBorder="1" applyAlignment="1">
      <alignment horizontal="center" vertical="center"/>
    </xf>
    <xf numFmtId="4" fontId="25" fillId="24" borderId="0" xfId="0" applyNumberFormat="1" applyFont="1" applyFill="1"/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horizontal="center"/>
    </xf>
    <xf numFmtId="0" fontId="21" fillId="24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1" fillId="0" borderId="10" xfId="0" applyFont="1" applyBorder="1"/>
    <xf numFmtId="4" fontId="26" fillId="24" borderId="0" xfId="0" applyNumberFormat="1" applyFont="1" applyFill="1"/>
    <xf numFmtId="4" fontId="21" fillId="24" borderId="10" xfId="0" applyNumberFormat="1" applyFont="1" applyFill="1" applyBorder="1"/>
    <xf numFmtId="4" fontId="27" fillId="24" borderId="14" xfId="40" applyNumberFormat="1" applyFont="1" applyFill="1" applyBorder="1" applyAlignment="1">
      <alignment horizontal="right" vertical="center"/>
    </xf>
    <xf numFmtId="0" fontId="20" fillId="0" borderId="0" xfId="40" applyFont="1" applyAlignment="1">
      <alignment horizontal="left"/>
    </xf>
    <xf numFmtId="0" fontId="20" fillId="0" borderId="18" xfId="40" applyFont="1" applyBorder="1" applyAlignment="1">
      <alignment horizontal="left"/>
    </xf>
    <xf numFmtId="0" fontId="20" fillId="0" borderId="15" xfId="40" applyFont="1" applyBorder="1" applyAlignment="1">
      <alignment horizontal="left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view="pageLayout" zoomScaleNormal="100" workbookViewId="0">
      <selection activeCell="C9" sqref="C9"/>
    </sheetView>
  </sheetViews>
  <sheetFormatPr defaultColWidth="9.109375" defaultRowHeight="13.8" x14ac:dyDescent="0.25"/>
  <cols>
    <col min="1" max="1" width="11" style="10" customWidth="1"/>
    <col min="2" max="2" width="10.109375" style="10" customWidth="1"/>
    <col min="3" max="3" width="9.109375" style="10"/>
    <col min="4" max="4" width="10.109375" style="10" bestFit="1" customWidth="1"/>
    <col min="5" max="5" width="12.109375" style="10" customWidth="1"/>
    <col min="6" max="6" width="18.88671875" style="10" customWidth="1"/>
    <col min="7" max="16384" width="9.109375" style="10"/>
  </cols>
  <sheetData>
    <row r="1" spans="1:6" ht="14.25" x14ac:dyDescent="0.2">
      <c r="A1" s="1" t="s">
        <v>4</v>
      </c>
      <c r="B1" s="1"/>
      <c r="C1" s="6"/>
      <c r="D1" s="6"/>
      <c r="E1" s="21"/>
      <c r="F1" s="6"/>
    </row>
    <row r="2" spans="1:6" ht="14.25" x14ac:dyDescent="0.2">
      <c r="A2" s="8"/>
      <c r="B2" s="8"/>
      <c r="C2" s="8"/>
      <c r="D2" s="8"/>
      <c r="E2" s="22"/>
      <c r="F2" s="8"/>
    </row>
    <row r="3" spans="1:6" ht="14.25" x14ac:dyDescent="0.2">
      <c r="A3" s="1" t="s">
        <v>57</v>
      </c>
      <c r="B3" s="6"/>
      <c r="C3" s="6"/>
      <c r="D3" s="6"/>
      <c r="E3" s="21"/>
      <c r="F3" s="8"/>
    </row>
    <row r="4" spans="1:6" ht="14.25" x14ac:dyDescent="0.2">
      <c r="A4" s="5" t="s">
        <v>5</v>
      </c>
      <c r="B4" s="1" t="s">
        <v>194</v>
      </c>
      <c r="C4" s="1"/>
      <c r="D4" s="8"/>
      <c r="E4" s="22"/>
      <c r="F4" s="8"/>
    </row>
    <row r="5" spans="1:6" ht="15" customHeight="1" thickBot="1" x14ac:dyDescent="0.25">
      <c r="A5" s="6"/>
      <c r="B5" s="1"/>
      <c r="C5" s="1"/>
      <c r="D5" s="1"/>
      <c r="E5" s="21"/>
      <c r="F5" s="8"/>
    </row>
    <row r="6" spans="1:6" ht="14.25" x14ac:dyDescent="0.2">
      <c r="A6" s="43" t="s">
        <v>23</v>
      </c>
      <c r="B6" s="11" t="s">
        <v>6</v>
      </c>
      <c r="C6" s="11" t="s">
        <v>7</v>
      </c>
      <c r="D6" s="11" t="s">
        <v>8</v>
      </c>
      <c r="E6" s="11" t="s">
        <v>3</v>
      </c>
      <c r="F6" s="44" t="s">
        <v>29</v>
      </c>
    </row>
    <row r="7" spans="1:6" ht="25.5" x14ac:dyDescent="0.2">
      <c r="A7" s="17" t="s">
        <v>36</v>
      </c>
      <c r="B7" s="15" t="s">
        <v>23</v>
      </c>
      <c r="C7" s="15" t="s">
        <v>23</v>
      </c>
      <c r="D7" s="45">
        <v>122735</v>
      </c>
      <c r="E7" s="16" t="s">
        <v>23</v>
      </c>
      <c r="F7" s="18" t="s">
        <v>23</v>
      </c>
    </row>
    <row r="8" spans="1:6" ht="14.25" x14ac:dyDescent="0.2">
      <c r="A8" s="17"/>
      <c r="B8" s="15" t="s">
        <v>198</v>
      </c>
      <c r="C8" s="15">
        <v>8</v>
      </c>
      <c r="D8" s="45">
        <v>21120</v>
      </c>
      <c r="E8" s="16"/>
      <c r="F8" s="18"/>
    </row>
    <row r="9" spans="1:6" ht="14.25" x14ac:dyDescent="0.2">
      <c r="A9" s="46" t="s">
        <v>38</v>
      </c>
      <c r="B9" s="15"/>
      <c r="C9" s="15"/>
      <c r="D9" s="72"/>
      <c r="E9" s="16" t="s">
        <v>23</v>
      </c>
      <c r="F9" s="32"/>
    </row>
    <row r="10" spans="1:6" ht="47.25" customHeight="1" x14ac:dyDescent="0.2">
      <c r="A10" s="30" t="s">
        <v>37</v>
      </c>
      <c r="B10" s="15" t="s">
        <v>23</v>
      </c>
      <c r="C10" s="15" t="s">
        <v>23</v>
      </c>
      <c r="D10" s="72">
        <v>21120</v>
      </c>
      <c r="E10" s="16" t="s">
        <v>23</v>
      </c>
      <c r="F10" s="18" t="s">
        <v>23</v>
      </c>
    </row>
    <row r="11" spans="1:6" ht="15" thickBot="1" x14ac:dyDescent="0.25">
      <c r="A11" s="47" t="s">
        <v>23</v>
      </c>
      <c r="B11" s="23" t="s">
        <v>23</v>
      </c>
      <c r="C11" s="23" t="s">
        <v>23</v>
      </c>
      <c r="D11" s="48" t="s">
        <v>23</v>
      </c>
      <c r="E11" s="49">
        <f>SUM(D7:D9)</f>
        <v>143855</v>
      </c>
      <c r="F11" s="50" t="s">
        <v>23</v>
      </c>
    </row>
    <row r="12" spans="1:6" ht="14.25" x14ac:dyDescent="0.2">
      <c r="A12" s="25"/>
      <c r="B12" s="26"/>
      <c r="C12" s="26"/>
      <c r="D12" s="26"/>
      <c r="E12" s="27"/>
      <c r="F12" s="28"/>
    </row>
    <row r="13" spans="1:6" ht="14.25" x14ac:dyDescent="0.2">
      <c r="A13" s="8"/>
      <c r="B13" s="8"/>
      <c r="C13" s="8"/>
      <c r="D13" s="8"/>
      <c r="E13" s="22"/>
      <c r="F13" s="20"/>
    </row>
    <row r="14" spans="1:6" ht="15" x14ac:dyDescent="0.25">
      <c r="A14"/>
      <c r="B14"/>
      <c r="C14"/>
      <c r="D14"/>
      <c r="E14"/>
      <c r="F14"/>
    </row>
    <row r="15" spans="1:6" ht="15" x14ac:dyDescent="0.25">
      <c r="A15"/>
      <c r="B15"/>
      <c r="C15"/>
      <c r="D15"/>
      <c r="E15"/>
      <c r="F15"/>
    </row>
    <row r="16" spans="1:6" ht="15" x14ac:dyDescent="0.25">
      <c r="A16"/>
      <c r="B16"/>
      <c r="C16"/>
      <c r="D16"/>
      <c r="E16"/>
      <c r="F16"/>
    </row>
    <row r="17" spans="1:6" ht="15" x14ac:dyDescent="0.25">
      <c r="A17"/>
      <c r="B17"/>
      <c r="C17"/>
      <c r="D17"/>
      <c r="E17"/>
      <c r="F17"/>
    </row>
    <row r="18" spans="1:6" ht="15" x14ac:dyDescent="0.25">
      <c r="A18"/>
      <c r="B18"/>
      <c r="C18"/>
      <c r="D18"/>
      <c r="E18"/>
      <c r="F18"/>
    </row>
  </sheetData>
  <sheetProtection password="CC71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6"/>
  <sheetViews>
    <sheetView view="pageLayout" topLeftCell="A205" zoomScaleNormal="100" workbookViewId="0">
      <selection activeCell="E219" sqref="E219"/>
    </sheetView>
  </sheetViews>
  <sheetFormatPr defaultColWidth="9.109375" defaultRowHeight="13.2" x14ac:dyDescent="0.25"/>
  <cols>
    <col min="1" max="1" width="19.109375" style="8" customWidth="1"/>
    <col min="2" max="2" width="11.33203125" style="8" bestFit="1" customWidth="1"/>
    <col min="3" max="3" width="6.5546875" style="8" bestFit="1" customWidth="1"/>
    <col min="4" max="4" width="13.109375" style="8" customWidth="1"/>
    <col min="5" max="5" width="14.44140625" style="22" bestFit="1" customWidth="1"/>
    <col min="6" max="6" width="25.88671875" style="8" customWidth="1"/>
    <col min="7" max="7" width="12.6640625" style="8" bestFit="1" customWidth="1"/>
    <col min="8" max="8" width="11.6640625" style="8" bestFit="1" customWidth="1"/>
    <col min="9" max="9" width="12.6640625" style="8" bestFit="1" customWidth="1"/>
    <col min="10" max="10" width="9.109375" style="8"/>
    <col min="11" max="11" width="12.6640625" style="8" bestFit="1" customWidth="1"/>
    <col min="12" max="16384" width="9.109375" style="8"/>
  </cols>
  <sheetData>
    <row r="1" spans="1:6" ht="12.75" x14ac:dyDescent="0.2">
      <c r="A1" s="1" t="s">
        <v>4</v>
      </c>
      <c r="B1" s="1"/>
      <c r="C1" s="6"/>
      <c r="D1" s="6"/>
      <c r="E1" s="21"/>
      <c r="F1" s="6"/>
    </row>
    <row r="3" spans="1:6" ht="12.75" x14ac:dyDescent="0.2">
      <c r="A3" s="1" t="s">
        <v>27</v>
      </c>
      <c r="B3" s="6"/>
      <c r="C3" s="6"/>
      <c r="D3" s="6"/>
      <c r="E3" s="21"/>
    </row>
    <row r="4" spans="1:6" ht="12.75" x14ac:dyDescent="0.2">
      <c r="A4" s="1" t="s">
        <v>28</v>
      </c>
      <c r="B4" s="6"/>
      <c r="C4" s="6"/>
      <c r="D4" s="6"/>
      <c r="E4" s="21"/>
    </row>
    <row r="5" spans="1:6" ht="12.75" x14ac:dyDescent="0.2">
      <c r="A5" s="5" t="s">
        <v>5</v>
      </c>
      <c r="B5" s="1" t="s">
        <v>197</v>
      </c>
      <c r="C5" s="1"/>
    </row>
    <row r="6" spans="1:6" ht="13.5" thickBot="1" x14ac:dyDescent="0.25">
      <c r="A6" s="6"/>
      <c r="B6" s="1"/>
      <c r="C6" s="1"/>
      <c r="D6" s="1"/>
      <c r="E6" s="21"/>
    </row>
    <row r="7" spans="1:6" ht="12.75" x14ac:dyDescent="0.2">
      <c r="A7" s="34" t="s">
        <v>23</v>
      </c>
      <c r="B7" s="35" t="s">
        <v>6</v>
      </c>
      <c r="C7" s="35" t="s">
        <v>7</v>
      </c>
      <c r="D7" s="35" t="s">
        <v>8</v>
      </c>
      <c r="E7" s="36" t="s">
        <v>3</v>
      </c>
      <c r="F7" s="37" t="s">
        <v>29</v>
      </c>
    </row>
    <row r="8" spans="1:6" ht="12.75" x14ac:dyDescent="0.2">
      <c r="A8" s="68" t="s">
        <v>9</v>
      </c>
      <c r="B8" s="102" t="s">
        <v>23</v>
      </c>
      <c r="C8" s="102" t="s">
        <v>23</v>
      </c>
      <c r="D8" s="103">
        <v>8976643</v>
      </c>
      <c r="E8" s="104" t="s">
        <v>23</v>
      </c>
      <c r="F8" s="105" t="s">
        <v>23</v>
      </c>
    </row>
    <row r="9" spans="1:6" ht="12.75" x14ac:dyDescent="0.2">
      <c r="A9" s="106" t="s">
        <v>10</v>
      </c>
      <c r="B9" s="53"/>
      <c r="C9" s="53"/>
      <c r="D9" s="107"/>
      <c r="E9" s="54"/>
      <c r="F9" s="108"/>
    </row>
    <row r="10" spans="1:6" ht="12.75" x14ac:dyDescent="0.2">
      <c r="A10" s="106" t="s">
        <v>23</v>
      </c>
      <c r="B10" s="53" t="s">
        <v>198</v>
      </c>
      <c r="C10" s="53">
        <v>8</v>
      </c>
      <c r="D10" s="107">
        <v>99972</v>
      </c>
      <c r="E10" s="54" t="s">
        <v>23</v>
      </c>
      <c r="F10" s="108" t="s">
        <v>30</v>
      </c>
    </row>
    <row r="11" spans="1:6" ht="12.75" x14ac:dyDescent="0.2">
      <c r="A11" s="106" t="s">
        <v>23</v>
      </c>
      <c r="B11" s="53" t="s">
        <v>198</v>
      </c>
      <c r="C11" s="53">
        <v>8</v>
      </c>
      <c r="D11" s="107">
        <v>3833</v>
      </c>
      <c r="E11" s="54" t="s">
        <v>23</v>
      </c>
      <c r="F11" s="108" t="s">
        <v>66</v>
      </c>
    </row>
    <row r="12" spans="1:6" ht="25.5" x14ac:dyDescent="0.2">
      <c r="A12" s="106"/>
      <c r="B12" s="53" t="s">
        <v>198</v>
      </c>
      <c r="C12" s="53">
        <v>8</v>
      </c>
      <c r="D12" s="107">
        <v>594497</v>
      </c>
      <c r="E12" s="54" t="s">
        <v>23</v>
      </c>
      <c r="F12" s="108" t="s">
        <v>67</v>
      </c>
    </row>
    <row r="13" spans="1:6" ht="25.5" x14ac:dyDescent="0.2">
      <c r="A13" s="106"/>
      <c r="B13" s="53" t="s">
        <v>198</v>
      </c>
      <c r="C13" s="53">
        <v>8</v>
      </c>
      <c r="D13" s="107">
        <v>542927</v>
      </c>
      <c r="E13" s="54" t="s">
        <v>23</v>
      </c>
      <c r="F13" s="108" t="s">
        <v>31</v>
      </c>
    </row>
    <row r="14" spans="1:6" ht="25.5" x14ac:dyDescent="0.2">
      <c r="A14" s="106" t="s">
        <v>23</v>
      </c>
      <c r="B14" s="53" t="s">
        <v>198</v>
      </c>
      <c r="C14" s="53">
        <v>8</v>
      </c>
      <c r="D14" s="107">
        <v>169019</v>
      </c>
      <c r="E14" s="54" t="s">
        <v>23</v>
      </c>
      <c r="F14" s="108" t="s">
        <v>71</v>
      </c>
    </row>
    <row r="15" spans="1:6" ht="25.5" x14ac:dyDescent="0.2">
      <c r="A15" s="106" t="s">
        <v>23</v>
      </c>
      <c r="B15" s="53" t="s">
        <v>198</v>
      </c>
      <c r="C15" s="53">
        <v>8</v>
      </c>
      <c r="D15" s="107">
        <v>2808</v>
      </c>
      <c r="E15" s="54" t="s">
        <v>23</v>
      </c>
      <c r="F15" s="108" t="s">
        <v>35</v>
      </c>
    </row>
    <row r="16" spans="1:6" ht="25.5" x14ac:dyDescent="0.2">
      <c r="A16" s="106" t="s">
        <v>23</v>
      </c>
      <c r="B16" s="53" t="s">
        <v>198</v>
      </c>
      <c r="C16" s="53">
        <v>8</v>
      </c>
      <c r="D16" s="107">
        <v>3847</v>
      </c>
      <c r="E16" s="54" t="s">
        <v>23</v>
      </c>
      <c r="F16" s="108" t="s">
        <v>35</v>
      </c>
    </row>
    <row r="17" spans="1:10" ht="25.5" x14ac:dyDescent="0.2">
      <c r="A17" s="106"/>
      <c r="B17" s="53" t="s">
        <v>198</v>
      </c>
      <c r="C17" s="53">
        <v>8</v>
      </c>
      <c r="D17" s="107">
        <v>3678</v>
      </c>
      <c r="E17" s="54" t="s">
        <v>23</v>
      </c>
      <c r="F17" s="108" t="s">
        <v>35</v>
      </c>
    </row>
    <row r="18" spans="1:10" ht="25.5" x14ac:dyDescent="0.2">
      <c r="A18" s="106" t="s">
        <v>23</v>
      </c>
      <c r="B18" s="53" t="s">
        <v>198</v>
      </c>
      <c r="C18" s="53">
        <v>8</v>
      </c>
      <c r="D18" s="107">
        <v>5401</v>
      </c>
      <c r="E18" s="54" t="s">
        <v>23</v>
      </c>
      <c r="F18" s="108" t="s">
        <v>35</v>
      </c>
    </row>
    <row r="19" spans="1:10" ht="25.5" x14ac:dyDescent="0.2">
      <c r="A19" s="106"/>
      <c r="B19" s="53" t="s">
        <v>198</v>
      </c>
      <c r="C19" s="53">
        <v>8</v>
      </c>
      <c r="D19" s="107">
        <v>4152</v>
      </c>
      <c r="E19" s="54" t="s">
        <v>23</v>
      </c>
      <c r="F19" s="108" t="s">
        <v>35</v>
      </c>
    </row>
    <row r="20" spans="1:10" ht="25.5" x14ac:dyDescent="0.2">
      <c r="A20" s="106"/>
      <c r="B20" s="53" t="s">
        <v>198</v>
      </c>
      <c r="C20" s="53">
        <v>8</v>
      </c>
      <c r="D20" s="107">
        <v>150</v>
      </c>
      <c r="E20" s="54" t="s">
        <v>23</v>
      </c>
      <c r="F20" s="108" t="s">
        <v>75</v>
      </c>
    </row>
    <row r="21" spans="1:10" ht="25.5" x14ac:dyDescent="0.2">
      <c r="A21" s="106"/>
      <c r="B21" s="53" t="s">
        <v>198</v>
      </c>
      <c r="C21" s="53">
        <v>8</v>
      </c>
      <c r="D21" s="107">
        <v>150</v>
      </c>
      <c r="E21" s="54" t="s">
        <v>23</v>
      </c>
      <c r="F21" s="108" t="s">
        <v>74</v>
      </c>
    </row>
    <row r="22" spans="1:10" ht="25.5" x14ac:dyDescent="0.2">
      <c r="A22" s="106"/>
      <c r="B22" s="53" t="s">
        <v>198</v>
      </c>
      <c r="C22" s="53">
        <v>8</v>
      </c>
      <c r="D22" s="107">
        <v>2806</v>
      </c>
      <c r="E22" s="54" t="s">
        <v>23</v>
      </c>
      <c r="F22" s="108" t="s">
        <v>35</v>
      </c>
    </row>
    <row r="23" spans="1:10" ht="25.5" x14ac:dyDescent="0.2">
      <c r="A23" s="106"/>
      <c r="B23" s="53" t="s">
        <v>198</v>
      </c>
      <c r="C23" s="53">
        <v>8</v>
      </c>
      <c r="D23" s="107">
        <v>1661</v>
      </c>
      <c r="E23" s="54" t="s">
        <v>23</v>
      </c>
      <c r="F23" s="108" t="s">
        <v>73</v>
      </c>
    </row>
    <row r="24" spans="1:10" ht="25.5" x14ac:dyDescent="0.2">
      <c r="A24" s="106" t="s">
        <v>23</v>
      </c>
      <c r="B24" s="53" t="s">
        <v>198</v>
      </c>
      <c r="C24" s="53">
        <v>8</v>
      </c>
      <c r="D24" s="107">
        <v>1661</v>
      </c>
      <c r="E24" s="54" t="s">
        <v>23</v>
      </c>
      <c r="F24" s="108" t="s">
        <v>72</v>
      </c>
    </row>
    <row r="25" spans="1:10" ht="25.5" x14ac:dyDescent="0.2">
      <c r="A25" s="106" t="s">
        <v>23</v>
      </c>
      <c r="B25" s="53" t="s">
        <v>198</v>
      </c>
      <c r="C25" s="53">
        <v>8</v>
      </c>
      <c r="D25" s="107">
        <v>4047</v>
      </c>
      <c r="E25" s="54" t="s">
        <v>23</v>
      </c>
      <c r="F25" s="108" t="s">
        <v>35</v>
      </c>
    </row>
    <row r="26" spans="1:10" ht="25.5" x14ac:dyDescent="0.2">
      <c r="A26" s="106" t="s">
        <v>23</v>
      </c>
      <c r="B26" s="53" t="s">
        <v>198</v>
      </c>
      <c r="C26" s="53">
        <v>8</v>
      </c>
      <c r="D26" s="107">
        <v>3756</v>
      </c>
      <c r="E26" s="54" t="s">
        <v>23</v>
      </c>
      <c r="F26" s="61" t="s">
        <v>35</v>
      </c>
    </row>
    <row r="27" spans="1:10" ht="25.5" x14ac:dyDescent="0.2">
      <c r="A27" s="106"/>
      <c r="B27" s="53" t="s">
        <v>198</v>
      </c>
      <c r="C27" s="53">
        <v>8</v>
      </c>
      <c r="D27" s="107">
        <v>3681</v>
      </c>
      <c r="E27" s="54" t="s">
        <v>23</v>
      </c>
      <c r="F27" s="61" t="s">
        <v>72</v>
      </c>
    </row>
    <row r="28" spans="1:10" ht="25.5" x14ac:dyDescent="0.2">
      <c r="A28" s="106"/>
      <c r="B28" s="53" t="s">
        <v>198</v>
      </c>
      <c r="C28" s="53">
        <v>8</v>
      </c>
      <c r="D28" s="107">
        <v>50</v>
      </c>
      <c r="E28" s="54" t="s">
        <v>23</v>
      </c>
      <c r="F28" s="61" t="s">
        <v>76</v>
      </c>
    </row>
    <row r="29" spans="1:10" ht="25.5" x14ac:dyDescent="0.2">
      <c r="A29" s="106" t="s">
        <v>23</v>
      </c>
      <c r="B29" s="53" t="s">
        <v>198</v>
      </c>
      <c r="C29" s="53">
        <v>8</v>
      </c>
      <c r="D29" s="107">
        <v>3226</v>
      </c>
      <c r="E29" s="54" t="s">
        <v>23</v>
      </c>
      <c r="F29" s="61" t="s">
        <v>35</v>
      </c>
    </row>
    <row r="30" spans="1:10" ht="25.5" x14ac:dyDescent="0.2">
      <c r="A30" s="106"/>
      <c r="B30" s="53" t="s">
        <v>198</v>
      </c>
      <c r="C30" s="53">
        <v>8</v>
      </c>
      <c r="D30" s="107">
        <v>3683</v>
      </c>
      <c r="E30" s="54" t="s">
        <v>23</v>
      </c>
      <c r="F30" s="61" t="s">
        <v>74</v>
      </c>
    </row>
    <row r="31" spans="1:10" ht="25.5" x14ac:dyDescent="0.2">
      <c r="A31" s="106"/>
      <c r="B31" s="53" t="s">
        <v>198</v>
      </c>
      <c r="C31" s="53">
        <v>8</v>
      </c>
      <c r="D31" s="107">
        <v>3249</v>
      </c>
      <c r="E31" s="54" t="s">
        <v>23</v>
      </c>
      <c r="F31" s="61" t="s">
        <v>75</v>
      </c>
      <c r="H31" s="20"/>
      <c r="J31" s="20"/>
    </row>
    <row r="32" spans="1:10" ht="25.5" x14ac:dyDescent="0.2">
      <c r="A32" s="106" t="s">
        <v>23</v>
      </c>
      <c r="B32" s="53" t="s">
        <v>198</v>
      </c>
      <c r="C32" s="53">
        <v>8</v>
      </c>
      <c r="D32" s="107">
        <v>4022</v>
      </c>
      <c r="E32" s="54" t="s">
        <v>23</v>
      </c>
      <c r="F32" s="61" t="s">
        <v>35</v>
      </c>
      <c r="H32" s="20"/>
    </row>
    <row r="33" spans="1:15" ht="25.5" x14ac:dyDescent="0.2">
      <c r="A33" s="106" t="s">
        <v>23</v>
      </c>
      <c r="B33" s="53" t="s">
        <v>198</v>
      </c>
      <c r="C33" s="53">
        <v>8</v>
      </c>
      <c r="D33" s="107">
        <v>3859</v>
      </c>
      <c r="E33" s="54" t="s">
        <v>23</v>
      </c>
      <c r="F33" s="61" t="s">
        <v>35</v>
      </c>
    </row>
    <row r="34" spans="1:15" ht="25.5" x14ac:dyDescent="0.2">
      <c r="A34" s="106"/>
      <c r="B34" s="53" t="s">
        <v>198</v>
      </c>
      <c r="C34" s="53">
        <v>8</v>
      </c>
      <c r="D34" s="107">
        <v>5290</v>
      </c>
      <c r="E34" s="54" t="s">
        <v>23</v>
      </c>
      <c r="F34" s="61" t="s">
        <v>35</v>
      </c>
    </row>
    <row r="35" spans="1:15" ht="25.5" x14ac:dyDescent="0.2">
      <c r="A35" s="106"/>
      <c r="B35" s="53" t="s">
        <v>198</v>
      </c>
      <c r="C35" s="53">
        <v>8</v>
      </c>
      <c r="D35" s="107">
        <v>4043</v>
      </c>
      <c r="E35" s="54" t="s">
        <v>23</v>
      </c>
      <c r="F35" s="61" t="s">
        <v>35</v>
      </c>
      <c r="N35" s="20"/>
      <c r="O35" s="20"/>
    </row>
    <row r="36" spans="1:15" ht="25.5" x14ac:dyDescent="0.2">
      <c r="A36" s="106"/>
      <c r="B36" s="53" t="s">
        <v>198</v>
      </c>
      <c r="C36" s="53">
        <v>8</v>
      </c>
      <c r="D36" s="107">
        <v>2822</v>
      </c>
      <c r="E36" s="54" t="s">
        <v>23</v>
      </c>
      <c r="F36" s="61" t="s">
        <v>35</v>
      </c>
      <c r="N36" s="20"/>
      <c r="O36" s="20"/>
    </row>
    <row r="37" spans="1:15" ht="25.5" x14ac:dyDescent="0.2">
      <c r="A37" s="106"/>
      <c r="B37" s="53" t="s">
        <v>198</v>
      </c>
      <c r="C37" s="53">
        <v>8</v>
      </c>
      <c r="D37" s="107">
        <v>2804</v>
      </c>
      <c r="E37" s="54" t="s">
        <v>23</v>
      </c>
      <c r="F37" s="61" t="s">
        <v>35</v>
      </c>
      <c r="N37" s="20"/>
      <c r="O37" s="20"/>
    </row>
    <row r="38" spans="1:15" ht="25.5" x14ac:dyDescent="0.2">
      <c r="A38" s="106"/>
      <c r="B38" s="53" t="s">
        <v>198</v>
      </c>
      <c r="C38" s="53">
        <v>8</v>
      </c>
      <c r="D38" s="107">
        <v>4042</v>
      </c>
      <c r="E38" s="54" t="s">
        <v>23</v>
      </c>
      <c r="F38" s="61" t="s">
        <v>35</v>
      </c>
      <c r="N38" s="20"/>
      <c r="O38" s="20"/>
    </row>
    <row r="39" spans="1:15" ht="25.5" x14ac:dyDescent="0.2">
      <c r="A39" s="106"/>
      <c r="B39" s="53" t="s">
        <v>198</v>
      </c>
      <c r="C39" s="53">
        <v>8</v>
      </c>
      <c r="D39" s="107">
        <v>4058</v>
      </c>
      <c r="E39" s="54" t="s">
        <v>23</v>
      </c>
      <c r="F39" s="61" t="s">
        <v>35</v>
      </c>
    </row>
    <row r="40" spans="1:15" ht="25.5" x14ac:dyDescent="0.2">
      <c r="A40" s="106"/>
      <c r="B40" s="53" t="s">
        <v>198</v>
      </c>
      <c r="C40" s="53">
        <v>8</v>
      </c>
      <c r="D40" s="107">
        <v>3287</v>
      </c>
      <c r="E40" s="54" t="s">
        <v>23</v>
      </c>
      <c r="F40" s="61" t="s">
        <v>35</v>
      </c>
    </row>
    <row r="41" spans="1:15" ht="25.5" x14ac:dyDescent="0.2">
      <c r="A41" s="106"/>
      <c r="B41" s="53" t="s">
        <v>198</v>
      </c>
      <c r="C41" s="53">
        <v>8</v>
      </c>
      <c r="D41" s="107">
        <v>4047</v>
      </c>
      <c r="E41" s="54" t="s">
        <v>23</v>
      </c>
      <c r="F41" s="61" t="s">
        <v>35</v>
      </c>
    </row>
    <row r="42" spans="1:15" ht="25.5" x14ac:dyDescent="0.2">
      <c r="A42" s="106"/>
      <c r="B42" s="53" t="s">
        <v>198</v>
      </c>
      <c r="C42" s="53">
        <v>8</v>
      </c>
      <c r="D42" s="107">
        <v>4022</v>
      </c>
      <c r="E42" s="54" t="s">
        <v>23</v>
      </c>
      <c r="F42" s="61" t="s">
        <v>35</v>
      </c>
    </row>
    <row r="43" spans="1:15" ht="25.5" x14ac:dyDescent="0.2">
      <c r="A43" s="106"/>
      <c r="B43" s="53" t="s">
        <v>198</v>
      </c>
      <c r="C43" s="53">
        <v>8</v>
      </c>
      <c r="D43" s="107">
        <v>3673</v>
      </c>
      <c r="E43" s="54" t="s">
        <v>23</v>
      </c>
      <c r="F43" s="61" t="s">
        <v>35</v>
      </c>
    </row>
    <row r="44" spans="1:15" ht="25.5" x14ac:dyDescent="0.2">
      <c r="A44" s="106"/>
      <c r="B44" s="53" t="s">
        <v>198</v>
      </c>
      <c r="C44" s="53">
        <v>8</v>
      </c>
      <c r="D44" s="107">
        <v>3850</v>
      </c>
      <c r="E44" s="54" t="s">
        <v>23</v>
      </c>
      <c r="F44" s="61" t="s">
        <v>35</v>
      </c>
    </row>
    <row r="45" spans="1:15" ht="25.5" x14ac:dyDescent="0.2">
      <c r="A45" s="106"/>
      <c r="B45" s="53" t="s">
        <v>198</v>
      </c>
      <c r="C45" s="53">
        <v>8</v>
      </c>
      <c r="D45" s="107">
        <v>4042</v>
      </c>
      <c r="E45" s="54" t="s">
        <v>23</v>
      </c>
      <c r="F45" s="61" t="s">
        <v>35</v>
      </c>
    </row>
    <row r="46" spans="1:15" ht="25.5" x14ac:dyDescent="0.2">
      <c r="A46" s="106"/>
      <c r="B46" s="53" t="s">
        <v>198</v>
      </c>
      <c r="C46" s="53">
        <v>8</v>
      </c>
      <c r="D46" s="107">
        <v>50</v>
      </c>
      <c r="E46" s="54" t="s">
        <v>23</v>
      </c>
      <c r="F46" s="61" t="s">
        <v>78</v>
      </c>
    </row>
    <row r="47" spans="1:15" ht="25.5" x14ac:dyDescent="0.2">
      <c r="A47" s="106"/>
      <c r="B47" s="53" t="s">
        <v>198</v>
      </c>
      <c r="C47" s="53">
        <v>8</v>
      </c>
      <c r="D47" s="107">
        <v>50</v>
      </c>
      <c r="E47" s="54" t="s">
        <v>23</v>
      </c>
      <c r="F47" s="61" t="s">
        <v>78</v>
      </c>
    </row>
    <row r="48" spans="1:15" ht="25.5" x14ac:dyDescent="0.2">
      <c r="A48" s="106"/>
      <c r="B48" s="53" t="s">
        <v>198</v>
      </c>
      <c r="C48" s="53">
        <v>8</v>
      </c>
      <c r="D48" s="107">
        <v>937</v>
      </c>
      <c r="E48" s="54" t="s">
        <v>23</v>
      </c>
      <c r="F48" s="61" t="s">
        <v>77</v>
      </c>
    </row>
    <row r="49" spans="1:6" ht="25.5" x14ac:dyDescent="0.2">
      <c r="A49" s="106"/>
      <c r="B49" s="53" t="s">
        <v>198</v>
      </c>
      <c r="C49" s="53">
        <v>8</v>
      </c>
      <c r="D49" s="107">
        <v>3703</v>
      </c>
      <c r="E49" s="54" t="s">
        <v>23</v>
      </c>
      <c r="F49" s="108" t="s">
        <v>35</v>
      </c>
    </row>
    <row r="50" spans="1:6" ht="25.5" x14ac:dyDescent="0.2">
      <c r="A50" s="106"/>
      <c r="B50" s="53" t="s">
        <v>198</v>
      </c>
      <c r="C50" s="53">
        <v>8</v>
      </c>
      <c r="D50" s="107">
        <v>3508</v>
      </c>
      <c r="E50" s="54" t="s">
        <v>23</v>
      </c>
      <c r="F50" s="108" t="s">
        <v>35</v>
      </c>
    </row>
    <row r="51" spans="1:6" ht="25.5" x14ac:dyDescent="0.2">
      <c r="A51" s="106"/>
      <c r="B51" s="53" t="s">
        <v>198</v>
      </c>
      <c r="C51" s="53">
        <v>8</v>
      </c>
      <c r="D51" s="107">
        <v>3935</v>
      </c>
      <c r="E51" s="54" t="s">
        <v>23</v>
      </c>
      <c r="F51" s="108" t="s">
        <v>77</v>
      </c>
    </row>
    <row r="52" spans="1:6" ht="25.5" x14ac:dyDescent="0.2">
      <c r="A52" s="106"/>
      <c r="B52" s="53" t="s">
        <v>198</v>
      </c>
      <c r="C52" s="53">
        <v>8</v>
      </c>
      <c r="D52" s="107">
        <v>3827</v>
      </c>
      <c r="E52" s="54" t="s">
        <v>23</v>
      </c>
      <c r="F52" s="108" t="s">
        <v>35</v>
      </c>
    </row>
    <row r="53" spans="1:6" ht="25.5" x14ac:dyDescent="0.2">
      <c r="A53" s="106"/>
      <c r="B53" s="53" t="s">
        <v>198</v>
      </c>
      <c r="C53" s="53">
        <v>8</v>
      </c>
      <c r="D53" s="107">
        <v>3902</v>
      </c>
      <c r="E53" s="54" t="s">
        <v>23</v>
      </c>
      <c r="F53" s="108" t="s">
        <v>35</v>
      </c>
    </row>
    <row r="54" spans="1:6" ht="25.5" x14ac:dyDescent="0.2">
      <c r="A54" s="106"/>
      <c r="B54" s="53" t="s">
        <v>198</v>
      </c>
      <c r="C54" s="53">
        <v>8</v>
      </c>
      <c r="D54" s="107">
        <v>4320</v>
      </c>
      <c r="E54" s="54" t="s">
        <v>23</v>
      </c>
      <c r="F54" s="108" t="s">
        <v>35</v>
      </c>
    </row>
    <row r="55" spans="1:6" ht="25.5" x14ac:dyDescent="0.2">
      <c r="A55" s="106"/>
      <c r="B55" s="53" t="s">
        <v>198</v>
      </c>
      <c r="C55" s="53">
        <v>8</v>
      </c>
      <c r="D55" s="107">
        <v>4016</v>
      </c>
      <c r="E55" s="54" t="s">
        <v>23</v>
      </c>
      <c r="F55" s="108" t="s">
        <v>35</v>
      </c>
    </row>
    <row r="56" spans="1:6" ht="25.5" x14ac:dyDescent="0.2">
      <c r="A56" s="106"/>
      <c r="B56" s="53" t="s">
        <v>198</v>
      </c>
      <c r="C56" s="53">
        <v>8</v>
      </c>
      <c r="D56" s="107">
        <v>3249</v>
      </c>
      <c r="E56" s="54" t="s">
        <v>23</v>
      </c>
      <c r="F56" s="108" t="s">
        <v>35</v>
      </c>
    </row>
    <row r="57" spans="1:6" ht="25.5" x14ac:dyDescent="0.2">
      <c r="A57" s="106"/>
      <c r="B57" s="53" t="s">
        <v>198</v>
      </c>
      <c r="C57" s="53">
        <v>8</v>
      </c>
      <c r="D57" s="107">
        <v>2125</v>
      </c>
      <c r="E57" s="54" t="s">
        <v>23</v>
      </c>
      <c r="F57" s="108" t="s">
        <v>199</v>
      </c>
    </row>
    <row r="58" spans="1:6" ht="25.5" x14ac:dyDescent="0.2">
      <c r="A58" s="106"/>
      <c r="B58" s="53" t="s">
        <v>198</v>
      </c>
      <c r="C58" s="53">
        <v>8</v>
      </c>
      <c r="D58" s="107">
        <v>3495</v>
      </c>
      <c r="E58" s="54" t="s">
        <v>23</v>
      </c>
      <c r="F58" s="108" t="s">
        <v>35</v>
      </c>
    </row>
    <row r="59" spans="1:6" ht="25.5" x14ac:dyDescent="0.2">
      <c r="A59" s="106"/>
      <c r="B59" s="53" t="s">
        <v>198</v>
      </c>
      <c r="C59" s="53">
        <v>8</v>
      </c>
      <c r="D59" s="107">
        <v>4906</v>
      </c>
      <c r="E59" s="54" t="s">
        <v>23</v>
      </c>
      <c r="F59" s="108" t="s">
        <v>35</v>
      </c>
    </row>
    <row r="60" spans="1:6" ht="25.5" x14ac:dyDescent="0.2">
      <c r="A60" s="106"/>
      <c r="B60" s="53" t="s">
        <v>198</v>
      </c>
      <c r="C60" s="53">
        <v>8</v>
      </c>
      <c r="D60" s="107">
        <v>200</v>
      </c>
      <c r="E60" s="54"/>
      <c r="F60" s="108" t="s">
        <v>70</v>
      </c>
    </row>
    <row r="61" spans="1:6" ht="25.5" x14ac:dyDescent="0.2">
      <c r="A61" s="106"/>
      <c r="B61" s="53" t="s">
        <v>198</v>
      </c>
      <c r="C61" s="53">
        <v>8</v>
      </c>
      <c r="D61" s="107">
        <v>150</v>
      </c>
      <c r="E61" s="54"/>
      <c r="F61" s="173" t="s">
        <v>68</v>
      </c>
    </row>
    <row r="62" spans="1:6" ht="25.5" x14ac:dyDescent="0.2">
      <c r="A62" s="106"/>
      <c r="B62" s="53" t="s">
        <v>198</v>
      </c>
      <c r="C62" s="53">
        <v>8</v>
      </c>
      <c r="D62" s="107">
        <v>150</v>
      </c>
      <c r="E62" s="54"/>
      <c r="F62" s="108" t="s">
        <v>69</v>
      </c>
    </row>
    <row r="63" spans="1:6" ht="25.5" x14ac:dyDescent="0.2">
      <c r="A63" s="106"/>
      <c r="B63" s="53" t="s">
        <v>198</v>
      </c>
      <c r="C63" s="53">
        <v>25</v>
      </c>
      <c r="D63" s="107">
        <v>1373</v>
      </c>
      <c r="E63" s="54"/>
      <c r="F63" s="108" t="s">
        <v>200</v>
      </c>
    </row>
    <row r="64" spans="1:6" ht="12.75" x14ac:dyDescent="0.2">
      <c r="A64" s="106"/>
      <c r="B64" s="53"/>
      <c r="C64" s="53"/>
      <c r="D64" s="107"/>
      <c r="E64" s="143"/>
      <c r="F64" s="108"/>
    </row>
    <row r="65" spans="1:8" ht="12.75" x14ac:dyDescent="0.2">
      <c r="A65" s="106"/>
      <c r="B65" s="53"/>
      <c r="C65" s="53"/>
      <c r="D65" s="107"/>
      <c r="E65" s="143"/>
      <c r="F65" s="108"/>
    </row>
    <row r="66" spans="1:8" ht="12.75" x14ac:dyDescent="0.2">
      <c r="A66" s="106"/>
      <c r="B66" s="53"/>
      <c r="C66" s="53"/>
      <c r="D66" s="107"/>
      <c r="E66" s="143"/>
      <c r="F66" s="108"/>
    </row>
    <row r="67" spans="1:8" ht="12.75" x14ac:dyDescent="0.2">
      <c r="A67" s="106"/>
      <c r="B67" s="53"/>
      <c r="C67" s="53"/>
      <c r="D67" s="107"/>
      <c r="E67" s="143"/>
      <c r="F67" s="108"/>
    </row>
    <row r="68" spans="1:8" ht="12.75" x14ac:dyDescent="0.2">
      <c r="A68" s="106"/>
      <c r="B68" s="53"/>
      <c r="C68" s="53"/>
      <c r="D68" s="178"/>
      <c r="E68" s="143"/>
      <c r="F68" s="173"/>
    </row>
    <row r="69" spans="1:8" ht="12.75" x14ac:dyDescent="0.2">
      <c r="A69" s="57" t="s">
        <v>11</v>
      </c>
      <c r="B69" s="53" t="s">
        <v>198</v>
      </c>
      <c r="C69" s="53"/>
      <c r="D69" s="109">
        <f>SUM(D10:D68)</f>
        <v>1556011</v>
      </c>
      <c r="E69" s="54" t="s">
        <v>23</v>
      </c>
      <c r="F69" s="110" t="s">
        <v>23</v>
      </c>
    </row>
    <row r="70" spans="1:8" ht="12.75" x14ac:dyDescent="0.2">
      <c r="A70" s="111" t="s">
        <v>23</v>
      </c>
      <c r="B70" s="53" t="s">
        <v>198</v>
      </c>
      <c r="C70" s="53"/>
      <c r="D70" s="53" t="s">
        <v>23</v>
      </c>
      <c r="E70" s="54">
        <f>(D69)+D8</f>
        <v>10532654</v>
      </c>
      <c r="F70" s="110" t="s">
        <v>23</v>
      </c>
      <c r="G70" s="139"/>
      <c r="H70" s="140"/>
    </row>
    <row r="71" spans="1:8" ht="12.75" x14ac:dyDescent="0.2">
      <c r="A71" s="112" t="s">
        <v>43</v>
      </c>
      <c r="B71" s="53" t="s">
        <v>198</v>
      </c>
      <c r="C71" s="53"/>
      <c r="D71" s="113">
        <v>383757</v>
      </c>
      <c r="E71" s="54" t="s">
        <v>23</v>
      </c>
      <c r="F71" s="110" t="s">
        <v>23</v>
      </c>
    </row>
    <row r="72" spans="1:8" ht="28.5" customHeight="1" x14ac:dyDescent="0.2">
      <c r="A72" s="114" t="s">
        <v>44</v>
      </c>
      <c r="B72" s="53" t="s">
        <v>198</v>
      </c>
      <c r="C72" s="53">
        <v>8</v>
      </c>
      <c r="D72" s="115">
        <v>25674</v>
      </c>
      <c r="E72" s="54" t="s">
        <v>23</v>
      </c>
      <c r="F72" s="116" t="s">
        <v>67</v>
      </c>
    </row>
    <row r="73" spans="1:8" ht="25.5" x14ac:dyDescent="0.2">
      <c r="A73" s="111" t="s">
        <v>23</v>
      </c>
      <c r="B73" s="53" t="s">
        <v>198</v>
      </c>
      <c r="C73" s="53">
        <v>8</v>
      </c>
      <c r="D73" s="115">
        <v>6311</v>
      </c>
      <c r="E73" s="54" t="s">
        <v>23</v>
      </c>
      <c r="F73" s="116" t="s">
        <v>71</v>
      </c>
    </row>
    <row r="74" spans="1:8" ht="25.5" x14ac:dyDescent="0.2">
      <c r="A74" s="111" t="s">
        <v>23</v>
      </c>
      <c r="B74" s="53" t="s">
        <v>198</v>
      </c>
      <c r="C74" s="53">
        <v>8</v>
      </c>
      <c r="D74" s="115">
        <v>202</v>
      </c>
      <c r="E74" s="54" t="s">
        <v>23</v>
      </c>
      <c r="F74" s="59" t="s">
        <v>35</v>
      </c>
    </row>
    <row r="75" spans="1:8" ht="25.5" x14ac:dyDescent="0.2">
      <c r="A75" s="111" t="s">
        <v>23</v>
      </c>
      <c r="B75" s="53" t="s">
        <v>198</v>
      </c>
      <c r="C75" s="53">
        <v>8</v>
      </c>
      <c r="D75" s="115">
        <v>180</v>
      </c>
      <c r="E75" s="54" t="s">
        <v>23</v>
      </c>
      <c r="F75" s="59" t="s">
        <v>35</v>
      </c>
    </row>
    <row r="76" spans="1:8" ht="12.75" x14ac:dyDescent="0.2">
      <c r="A76" s="111"/>
      <c r="B76" s="53" t="s">
        <v>198</v>
      </c>
      <c r="C76" s="53">
        <v>8</v>
      </c>
      <c r="D76" s="115">
        <v>4445</v>
      </c>
      <c r="E76" s="54"/>
      <c r="F76" s="59" t="s">
        <v>30</v>
      </c>
    </row>
    <row r="77" spans="1:8" ht="25.5" x14ac:dyDescent="0.2">
      <c r="A77" s="111" t="s">
        <v>23</v>
      </c>
      <c r="B77" s="53" t="s">
        <v>198</v>
      </c>
      <c r="C77" s="53">
        <v>8</v>
      </c>
      <c r="D77" s="115">
        <v>23145</v>
      </c>
      <c r="E77" s="54" t="s">
        <v>23</v>
      </c>
      <c r="F77" s="59" t="s">
        <v>31</v>
      </c>
    </row>
    <row r="78" spans="1:8" ht="25.5" x14ac:dyDescent="0.2">
      <c r="A78" s="111" t="s">
        <v>23</v>
      </c>
      <c r="B78" s="53" t="s">
        <v>198</v>
      </c>
      <c r="C78" s="53">
        <v>8</v>
      </c>
      <c r="D78" s="115">
        <v>165</v>
      </c>
      <c r="E78" s="54" t="s">
        <v>23</v>
      </c>
      <c r="F78" s="59" t="s">
        <v>35</v>
      </c>
    </row>
    <row r="79" spans="1:8" ht="25.5" x14ac:dyDescent="0.2">
      <c r="A79" s="111"/>
      <c r="B79" s="53" t="s">
        <v>198</v>
      </c>
      <c r="C79" s="53">
        <v>8</v>
      </c>
      <c r="D79" s="115">
        <v>202</v>
      </c>
      <c r="E79" s="54"/>
      <c r="F79" s="59" t="s">
        <v>35</v>
      </c>
    </row>
    <row r="80" spans="1:8" ht="25.5" x14ac:dyDescent="0.2">
      <c r="A80" s="111"/>
      <c r="B80" s="53" t="s">
        <v>198</v>
      </c>
      <c r="C80" s="53">
        <v>8</v>
      </c>
      <c r="D80" s="115">
        <v>169</v>
      </c>
      <c r="E80" s="54"/>
      <c r="F80" s="59" t="s">
        <v>35</v>
      </c>
    </row>
    <row r="81" spans="1:6" ht="25.5" x14ac:dyDescent="0.2">
      <c r="A81" s="111"/>
      <c r="B81" s="53" t="s">
        <v>198</v>
      </c>
      <c r="C81" s="53">
        <v>8</v>
      </c>
      <c r="D81" s="115">
        <v>192</v>
      </c>
      <c r="E81" s="54"/>
      <c r="F81" s="59" t="s">
        <v>35</v>
      </c>
    </row>
    <row r="82" spans="1:6" ht="25.5" x14ac:dyDescent="0.2">
      <c r="A82" s="111"/>
      <c r="B82" s="53" t="s">
        <v>198</v>
      </c>
      <c r="C82" s="53">
        <v>8</v>
      </c>
      <c r="D82" s="115">
        <v>80</v>
      </c>
      <c r="E82" s="54"/>
      <c r="F82" s="59" t="s">
        <v>35</v>
      </c>
    </row>
    <row r="83" spans="1:6" ht="25.5" x14ac:dyDescent="0.2">
      <c r="A83" s="111"/>
      <c r="B83" s="53" t="s">
        <v>198</v>
      </c>
      <c r="C83" s="53">
        <v>8</v>
      </c>
      <c r="D83" s="115">
        <v>191</v>
      </c>
      <c r="E83" s="54"/>
      <c r="F83" s="59" t="s">
        <v>35</v>
      </c>
    </row>
    <row r="84" spans="1:6" ht="25.5" x14ac:dyDescent="0.2">
      <c r="A84" s="111"/>
      <c r="B84" s="53" t="s">
        <v>198</v>
      </c>
      <c r="C84" s="53">
        <v>8</v>
      </c>
      <c r="D84" s="115">
        <v>117</v>
      </c>
      <c r="E84" s="54"/>
      <c r="F84" s="59" t="s">
        <v>35</v>
      </c>
    </row>
    <row r="85" spans="1:6" ht="25.5" x14ac:dyDescent="0.2">
      <c r="A85" s="111"/>
      <c r="B85" s="53" t="s">
        <v>198</v>
      </c>
      <c r="C85" s="53">
        <v>8</v>
      </c>
      <c r="D85" s="115">
        <v>202</v>
      </c>
      <c r="E85" s="54"/>
      <c r="F85" s="59" t="s">
        <v>35</v>
      </c>
    </row>
    <row r="86" spans="1:6" ht="25.5" x14ac:dyDescent="0.2">
      <c r="A86" s="111"/>
      <c r="B86" s="53" t="s">
        <v>198</v>
      </c>
      <c r="C86" s="53">
        <v>8</v>
      </c>
      <c r="D86" s="115">
        <v>192</v>
      </c>
      <c r="E86" s="54"/>
      <c r="F86" s="59" t="s">
        <v>35</v>
      </c>
    </row>
    <row r="87" spans="1:6" ht="25.5" x14ac:dyDescent="0.2">
      <c r="A87" s="111"/>
      <c r="B87" s="53" t="s">
        <v>198</v>
      </c>
      <c r="C87" s="53">
        <v>8</v>
      </c>
      <c r="D87" s="115">
        <v>202</v>
      </c>
      <c r="E87" s="54"/>
      <c r="F87" s="59" t="s">
        <v>35</v>
      </c>
    </row>
    <row r="88" spans="1:6" ht="25.5" x14ac:dyDescent="0.2">
      <c r="A88" s="111"/>
      <c r="B88" s="53" t="s">
        <v>198</v>
      </c>
      <c r="C88" s="53">
        <v>8</v>
      </c>
      <c r="D88" s="115">
        <v>132</v>
      </c>
      <c r="E88" s="54"/>
      <c r="F88" s="59" t="s">
        <v>35</v>
      </c>
    </row>
    <row r="89" spans="1:6" ht="25.5" x14ac:dyDescent="0.2">
      <c r="A89" s="111"/>
      <c r="B89" s="53" t="s">
        <v>198</v>
      </c>
      <c r="C89" s="53">
        <v>8</v>
      </c>
      <c r="D89" s="115">
        <v>170</v>
      </c>
      <c r="E89" s="54"/>
      <c r="F89" s="59" t="s">
        <v>35</v>
      </c>
    </row>
    <row r="90" spans="1:6" ht="25.5" x14ac:dyDescent="0.2">
      <c r="A90" s="111"/>
      <c r="B90" s="53" t="s">
        <v>198</v>
      </c>
      <c r="C90" s="53">
        <v>8</v>
      </c>
      <c r="D90" s="115">
        <v>150</v>
      </c>
      <c r="E90" s="54"/>
      <c r="F90" s="59" t="s">
        <v>35</v>
      </c>
    </row>
    <row r="91" spans="1:6" ht="25.5" x14ac:dyDescent="0.2">
      <c r="A91" s="111"/>
      <c r="B91" s="53" t="s">
        <v>198</v>
      </c>
      <c r="C91" s="53">
        <v>8</v>
      </c>
      <c r="D91" s="115">
        <v>202</v>
      </c>
      <c r="E91" s="54"/>
      <c r="F91" s="59" t="s">
        <v>35</v>
      </c>
    </row>
    <row r="92" spans="1:6" ht="25.5" x14ac:dyDescent="0.2">
      <c r="A92" s="111" t="s">
        <v>23</v>
      </c>
      <c r="B92" s="53" t="s">
        <v>198</v>
      </c>
      <c r="C92" s="53">
        <v>8</v>
      </c>
      <c r="D92" s="115">
        <v>158</v>
      </c>
      <c r="E92" s="54" t="s">
        <v>23</v>
      </c>
      <c r="F92" s="59" t="s">
        <v>35</v>
      </c>
    </row>
    <row r="93" spans="1:6" ht="25.5" x14ac:dyDescent="0.2">
      <c r="A93" s="111" t="s">
        <v>23</v>
      </c>
      <c r="B93" s="53" t="s">
        <v>198</v>
      </c>
      <c r="C93" s="53">
        <v>8</v>
      </c>
      <c r="D93" s="115">
        <v>182</v>
      </c>
      <c r="E93" s="54" t="s">
        <v>23</v>
      </c>
      <c r="F93" s="59" t="s">
        <v>35</v>
      </c>
    </row>
    <row r="94" spans="1:6" ht="25.5" x14ac:dyDescent="0.2">
      <c r="A94" s="111"/>
      <c r="B94" s="53" t="s">
        <v>198</v>
      </c>
      <c r="C94" s="53">
        <v>8</v>
      </c>
      <c r="D94" s="115">
        <v>147</v>
      </c>
      <c r="E94" s="54"/>
      <c r="F94" s="59" t="s">
        <v>35</v>
      </c>
    </row>
    <row r="95" spans="1:6" ht="25.5" x14ac:dyDescent="0.2">
      <c r="A95" s="111"/>
      <c r="B95" s="53" t="s">
        <v>198</v>
      </c>
      <c r="C95" s="53">
        <v>8</v>
      </c>
      <c r="D95" s="115">
        <v>132</v>
      </c>
      <c r="E95" s="54"/>
      <c r="F95" s="59" t="s">
        <v>35</v>
      </c>
    </row>
    <row r="96" spans="1:6" ht="25.5" x14ac:dyDescent="0.2">
      <c r="A96" s="111"/>
      <c r="B96" s="53" t="s">
        <v>198</v>
      </c>
      <c r="C96" s="53">
        <v>8</v>
      </c>
      <c r="D96" s="115">
        <v>192</v>
      </c>
      <c r="E96" s="54"/>
      <c r="F96" s="59" t="s">
        <v>35</v>
      </c>
    </row>
    <row r="97" spans="1:20" ht="25.5" x14ac:dyDescent="0.2">
      <c r="A97" s="111"/>
      <c r="B97" s="53" t="s">
        <v>198</v>
      </c>
      <c r="C97" s="53">
        <v>8</v>
      </c>
      <c r="D97" s="115">
        <v>191</v>
      </c>
      <c r="E97" s="54" t="s">
        <v>23</v>
      </c>
      <c r="F97" s="59" t="s">
        <v>35</v>
      </c>
    </row>
    <row r="98" spans="1:20" ht="25.5" x14ac:dyDescent="0.2">
      <c r="A98" s="111"/>
      <c r="B98" s="53" t="s">
        <v>198</v>
      </c>
      <c r="C98" s="53">
        <v>8</v>
      </c>
      <c r="D98" s="115">
        <v>192</v>
      </c>
      <c r="E98" s="54"/>
      <c r="F98" s="59" t="s">
        <v>35</v>
      </c>
    </row>
    <row r="99" spans="1:20" ht="25.5" x14ac:dyDescent="0.2">
      <c r="A99" s="111"/>
      <c r="B99" s="53" t="s">
        <v>198</v>
      </c>
      <c r="C99" s="53">
        <v>8</v>
      </c>
      <c r="D99" s="115">
        <v>158</v>
      </c>
      <c r="E99" s="54" t="s">
        <v>23</v>
      </c>
      <c r="F99" s="59" t="s">
        <v>35</v>
      </c>
    </row>
    <row r="100" spans="1:20" ht="25.5" x14ac:dyDescent="0.2">
      <c r="A100" s="111"/>
      <c r="B100" s="53" t="s">
        <v>198</v>
      </c>
      <c r="C100" s="53">
        <v>8</v>
      </c>
      <c r="D100" s="115">
        <v>157</v>
      </c>
      <c r="E100" s="54"/>
      <c r="F100" s="59" t="s">
        <v>35</v>
      </c>
    </row>
    <row r="101" spans="1:20" ht="25.5" x14ac:dyDescent="0.2">
      <c r="A101" s="111"/>
      <c r="B101" s="53" t="s">
        <v>198</v>
      </c>
      <c r="C101" s="53">
        <v>8</v>
      </c>
      <c r="D101" s="115">
        <v>203</v>
      </c>
      <c r="E101" s="54"/>
      <c r="F101" s="59" t="s">
        <v>35</v>
      </c>
    </row>
    <row r="102" spans="1:20" ht="25.5" x14ac:dyDescent="0.2">
      <c r="A102" s="111"/>
      <c r="B102" s="53" t="s">
        <v>198</v>
      </c>
      <c r="C102" s="53">
        <v>8</v>
      </c>
      <c r="D102" s="115">
        <v>202</v>
      </c>
      <c r="E102" s="54"/>
      <c r="F102" s="59" t="s">
        <v>35</v>
      </c>
    </row>
    <row r="103" spans="1:20" ht="25.5" x14ac:dyDescent="0.2">
      <c r="A103" s="111"/>
      <c r="B103" s="53" t="s">
        <v>198</v>
      </c>
      <c r="C103" s="53">
        <v>8</v>
      </c>
      <c r="D103" s="115">
        <v>202</v>
      </c>
      <c r="E103" s="54"/>
      <c r="F103" s="59" t="s">
        <v>35</v>
      </c>
    </row>
    <row r="104" spans="1:20" ht="25.5" x14ac:dyDescent="0.2">
      <c r="A104" s="111"/>
      <c r="B104" s="53" t="s">
        <v>198</v>
      </c>
      <c r="C104" s="53">
        <v>8</v>
      </c>
      <c r="D104" s="115">
        <v>203</v>
      </c>
      <c r="E104" s="54"/>
      <c r="F104" s="59" t="s">
        <v>35</v>
      </c>
    </row>
    <row r="105" spans="1:20" ht="25.5" x14ac:dyDescent="0.2">
      <c r="A105" s="111"/>
      <c r="B105" s="53" t="s">
        <v>198</v>
      </c>
      <c r="C105" s="53">
        <v>8</v>
      </c>
      <c r="D105" s="115">
        <v>102</v>
      </c>
      <c r="E105" s="54"/>
      <c r="F105" s="59" t="s">
        <v>35</v>
      </c>
    </row>
    <row r="106" spans="1:20" ht="25.5" x14ac:dyDescent="0.2">
      <c r="A106" s="111"/>
      <c r="B106" s="53" t="s">
        <v>198</v>
      </c>
      <c r="C106" s="53">
        <v>8</v>
      </c>
      <c r="D106" s="115">
        <v>192</v>
      </c>
      <c r="E106" s="54"/>
      <c r="F106" s="59" t="s">
        <v>35</v>
      </c>
    </row>
    <row r="107" spans="1:20" ht="25.5" x14ac:dyDescent="0.2">
      <c r="A107" s="111" t="s">
        <v>23</v>
      </c>
      <c r="B107" s="53" t="s">
        <v>198</v>
      </c>
      <c r="C107" s="53">
        <v>8</v>
      </c>
      <c r="D107" s="115">
        <v>182</v>
      </c>
      <c r="E107" s="54" t="s">
        <v>23</v>
      </c>
      <c r="F107" s="59" t="s">
        <v>35</v>
      </c>
      <c r="N107" s="20"/>
      <c r="O107" s="20"/>
      <c r="P107" s="20"/>
      <c r="Q107" s="20"/>
      <c r="R107" s="20"/>
      <c r="S107" s="20"/>
      <c r="T107" s="20"/>
    </row>
    <row r="108" spans="1:20" ht="25.5" x14ac:dyDescent="0.2">
      <c r="A108" s="111" t="s">
        <v>23</v>
      </c>
      <c r="B108" s="53" t="s">
        <v>198</v>
      </c>
      <c r="C108" s="53">
        <v>8</v>
      </c>
      <c r="D108" s="115">
        <v>181</v>
      </c>
      <c r="E108" s="54" t="s">
        <v>23</v>
      </c>
      <c r="F108" s="59" t="s">
        <v>59</v>
      </c>
      <c r="N108" s="20"/>
      <c r="O108" s="20"/>
      <c r="P108" s="20"/>
      <c r="Q108" s="20"/>
      <c r="R108" s="20"/>
      <c r="S108" s="20"/>
      <c r="T108" s="20"/>
    </row>
    <row r="109" spans="1:20" ht="25.5" x14ac:dyDescent="0.2">
      <c r="A109" s="111"/>
      <c r="B109" s="53" t="s">
        <v>198</v>
      </c>
      <c r="C109" s="53">
        <v>8</v>
      </c>
      <c r="D109" s="115">
        <v>202</v>
      </c>
      <c r="E109" s="54"/>
      <c r="F109" s="59" t="s">
        <v>59</v>
      </c>
      <c r="N109" s="20"/>
      <c r="O109" s="20"/>
      <c r="P109" s="20"/>
      <c r="Q109" s="20"/>
      <c r="R109" s="20"/>
      <c r="S109" s="20"/>
      <c r="T109" s="20"/>
    </row>
    <row r="110" spans="1:20" ht="25.5" x14ac:dyDescent="0.2">
      <c r="A110" s="111"/>
      <c r="B110" s="53" t="s">
        <v>198</v>
      </c>
      <c r="C110" s="53">
        <v>8</v>
      </c>
      <c r="D110" s="115">
        <v>202</v>
      </c>
      <c r="E110" s="54"/>
      <c r="F110" s="59" t="s">
        <v>31</v>
      </c>
      <c r="N110" s="20"/>
      <c r="O110" s="20"/>
      <c r="P110" s="20"/>
      <c r="Q110" s="20"/>
      <c r="R110" s="20"/>
      <c r="S110" s="20"/>
      <c r="T110" s="20"/>
    </row>
    <row r="111" spans="1:20" ht="25.5" x14ac:dyDescent="0.2">
      <c r="A111" s="111"/>
      <c r="B111" s="53" t="s">
        <v>198</v>
      </c>
      <c r="C111" s="53">
        <v>8</v>
      </c>
      <c r="D111" s="115">
        <v>202</v>
      </c>
      <c r="E111" s="54"/>
      <c r="F111" s="59" t="s">
        <v>35</v>
      </c>
      <c r="N111" s="20"/>
      <c r="O111" s="20"/>
      <c r="P111" s="20"/>
      <c r="Q111" s="20"/>
      <c r="R111" s="20"/>
      <c r="S111" s="20"/>
      <c r="T111" s="20"/>
    </row>
    <row r="112" spans="1:20" ht="12.75" x14ac:dyDescent="0.2">
      <c r="A112" s="111"/>
      <c r="B112" s="53"/>
      <c r="C112" s="53"/>
      <c r="D112" s="115"/>
      <c r="E112" s="54"/>
      <c r="F112" s="59"/>
      <c r="N112" s="20"/>
      <c r="O112" s="20"/>
      <c r="P112" s="20"/>
      <c r="Q112" s="20"/>
      <c r="R112" s="20"/>
      <c r="S112" s="20"/>
      <c r="T112" s="20"/>
    </row>
    <row r="113" spans="1:14" ht="12.75" x14ac:dyDescent="0.2">
      <c r="A113" s="114" t="s">
        <v>45</v>
      </c>
      <c r="B113" s="53" t="s">
        <v>198</v>
      </c>
      <c r="C113" s="53" t="s">
        <v>23</v>
      </c>
      <c r="D113" s="117">
        <f>SUM(D72:D112)</f>
        <v>65905</v>
      </c>
      <c r="E113" s="54" t="s">
        <v>23</v>
      </c>
      <c r="F113" s="110" t="s">
        <v>23</v>
      </c>
      <c r="N113" s="20"/>
    </row>
    <row r="114" spans="1:14" ht="12.75" x14ac:dyDescent="0.2">
      <c r="A114" s="111" t="s">
        <v>23</v>
      </c>
      <c r="B114" s="53" t="s">
        <v>198</v>
      </c>
      <c r="C114" s="53" t="s">
        <v>23</v>
      </c>
      <c r="D114" s="53" t="s">
        <v>23</v>
      </c>
      <c r="E114" s="54">
        <f>SUM(D71+D113)</f>
        <v>449662</v>
      </c>
      <c r="F114" s="118" t="s">
        <v>23</v>
      </c>
      <c r="G114" s="20"/>
      <c r="H114" s="20"/>
      <c r="I114" s="20"/>
      <c r="J114" s="20"/>
      <c r="K114" s="20"/>
      <c r="L114" s="20"/>
      <c r="M114" s="20"/>
      <c r="N114" s="20"/>
    </row>
    <row r="115" spans="1:14" ht="12.75" x14ac:dyDescent="0.2">
      <c r="A115" s="119" t="s">
        <v>24</v>
      </c>
      <c r="B115" s="53" t="s">
        <v>198</v>
      </c>
      <c r="C115" s="120" t="s">
        <v>23</v>
      </c>
      <c r="D115" s="109">
        <v>1442004</v>
      </c>
      <c r="E115" s="54" t="s">
        <v>23</v>
      </c>
      <c r="F115" s="118" t="s">
        <v>23</v>
      </c>
    </row>
    <row r="116" spans="1:14" ht="25.5" x14ac:dyDescent="0.2">
      <c r="A116" s="121" t="s">
        <v>25</v>
      </c>
      <c r="B116" s="53" t="s">
        <v>198</v>
      </c>
      <c r="C116" s="53">
        <v>8</v>
      </c>
      <c r="D116" s="107">
        <v>96699</v>
      </c>
      <c r="E116" s="54" t="s">
        <v>23</v>
      </c>
      <c r="F116" s="122" t="s">
        <v>59</v>
      </c>
    </row>
    <row r="117" spans="1:14" ht="25.5" x14ac:dyDescent="0.2">
      <c r="A117" s="123"/>
      <c r="B117" s="53" t="s">
        <v>198</v>
      </c>
      <c r="C117" s="53">
        <v>8</v>
      </c>
      <c r="D117" s="107">
        <v>26810</v>
      </c>
      <c r="E117" s="54"/>
      <c r="F117" s="122" t="s">
        <v>59</v>
      </c>
    </row>
    <row r="118" spans="1:14" ht="12.75" x14ac:dyDescent="0.2">
      <c r="A118" s="121" t="s">
        <v>23</v>
      </c>
      <c r="B118" s="53" t="s">
        <v>198</v>
      </c>
      <c r="C118" s="53">
        <v>8</v>
      </c>
      <c r="D118" s="107">
        <v>17169</v>
      </c>
      <c r="E118" s="54" t="s">
        <v>23</v>
      </c>
      <c r="F118" s="122" t="s">
        <v>30</v>
      </c>
    </row>
    <row r="119" spans="1:14" ht="25.5" x14ac:dyDescent="0.2">
      <c r="A119" s="121" t="s">
        <v>23</v>
      </c>
      <c r="B119" s="53" t="s">
        <v>198</v>
      </c>
      <c r="C119" s="53">
        <v>8</v>
      </c>
      <c r="D119" s="107">
        <v>88033</v>
      </c>
      <c r="E119" s="54" t="s">
        <v>23</v>
      </c>
      <c r="F119" s="122" t="s">
        <v>31</v>
      </c>
    </row>
    <row r="120" spans="1:14" ht="25.5" x14ac:dyDescent="0.2">
      <c r="A120" s="121"/>
      <c r="B120" s="53" t="s">
        <v>198</v>
      </c>
      <c r="C120" s="53">
        <v>8</v>
      </c>
      <c r="D120" s="107">
        <v>296</v>
      </c>
      <c r="E120" s="54" t="s">
        <v>23</v>
      </c>
      <c r="F120" s="122" t="s">
        <v>46</v>
      </c>
    </row>
    <row r="121" spans="1:14" ht="25.5" x14ac:dyDescent="0.2">
      <c r="A121" s="121"/>
      <c r="B121" s="53" t="s">
        <v>198</v>
      </c>
      <c r="C121" s="53">
        <v>8</v>
      </c>
      <c r="D121" s="107">
        <v>733</v>
      </c>
      <c r="E121" s="54" t="s">
        <v>23</v>
      </c>
      <c r="F121" s="122" t="s">
        <v>46</v>
      </c>
    </row>
    <row r="122" spans="1:14" ht="25.5" x14ac:dyDescent="0.2">
      <c r="A122" s="121"/>
      <c r="B122" s="53" t="s">
        <v>198</v>
      </c>
      <c r="C122" s="53">
        <v>8</v>
      </c>
      <c r="D122" s="107">
        <v>308</v>
      </c>
      <c r="E122" s="54" t="s">
        <v>23</v>
      </c>
      <c r="F122" s="122" t="s">
        <v>35</v>
      </c>
    </row>
    <row r="123" spans="1:14" ht="25.5" x14ac:dyDescent="0.2">
      <c r="A123" s="121" t="s">
        <v>23</v>
      </c>
      <c r="B123" s="53" t="s">
        <v>198</v>
      </c>
      <c r="C123" s="53">
        <v>8</v>
      </c>
      <c r="D123" s="107">
        <v>297</v>
      </c>
      <c r="E123" s="54" t="s">
        <v>23</v>
      </c>
      <c r="F123" s="122" t="s">
        <v>46</v>
      </c>
    </row>
    <row r="124" spans="1:14" ht="25.5" x14ac:dyDescent="0.2">
      <c r="A124" s="121" t="s">
        <v>23</v>
      </c>
      <c r="B124" s="53" t="s">
        <v>198</v>
      </c>
      <c r="C124" s="53">
        <v>8</v>
      </c>
      <c r="D124" s="107">
        <v>967</v>
      </c>
      <c r="E124" s="54" t="s">
        <v>23</v>
      </c>
      <c r="F124" s="122" t="s">
        <v>46</v>
      </c>
    </row>
    <row r="125" spans="1:14" ht="25.5" x14ac:dyDescent="0.2">
      <c r="A125" s="121" t="s">
        <v>23</v>
      </c>
      <c r="B125" s="53" t="s">
        <v>198</v>
      </c>
      <c r="C125" s="53">
        <v>8</v>
      </c>
      <c r="D125" s="107">
        <v>742</v>
      </c>
      <c r="E125" s="54" t="s">
        <v>23</v>
      </c>
      <c r="F125" s="122" t="s">
        <v>35</v>
      </c>
    </row>
    <row r="126" spans="1:14" ht="25.5" x14ac:dyDescent="0.2">
      <c r="A126" s="124" t="s">
        <v>23</v>
      </c>
      <c r="B126" s="53" t="s">
        <v>198</v>
      </c>
      <c r="C126" s="53">
        <v>8</v>
      </c>
      <c r="D126" s="125">
        <v>657</v>
      </c>
      <c r="E126" s="126" t="s">
        <v>23</v>
      </c>
      <c r="F126" s="127" t="s">
        <v>35</v>
      </c>
    </row>
    <row r="127" spans="1:14" ht="25.5" x14ac:dyDescent="0.2">
      <c r="A127" s="124"/>
      <c r="B127" s="53" t="s">
        <v>198</v>
      </c>
      <c r="C127" s="53">
        <v>8</v>
      </c>
      <c r="D127" s="125">
        <v>649</v>
      </c>
      <c r="E127" s="126" t="s">
        <v>23</v>
      </c>
      <c r="F127" s="127" t="s">
        <v>46</v>
      </c>
    </row>
    <row r="128" spans="1:14" ht="25.5" x14ac:dyDescent="0.2">
      <c r="A128" s="124"/>
      <c r="B128" s="53" t="s">
        <v>198</v>
      </c>
      <c r="C128" s="53">
        <v>8</v>
      </c>
      <c r="D128" s="125">
        <v>749</v>
      </c>
      <c r="E128" s="126" t="s">
        <v>23</v>
      </c>
      <c r="F128" s="127" t="s">
        <v>35</v>
      </c>
    </row>
    <row r="129" spans="1:6" ht="25.5" x14ac:dyDescent="0.2">
      <c r="A129" s="121" t="s">
        <v>23</v>
      </c>
      <c r="B129" s="53" t="s">
        <v>198</v>
      </c>
      <c r="C129" s="53">
        <v>8</v>
      </c>
      <c r="D129" s="128">
        <v>725</v>
      </c>
      <c r="E129" s="54" t="s">
        <v>23</v>
      </c>
      <c r="F129" s="61" t="s">
        <v>35</v>
      </c>
    </row>
    <row r="130" spans="1:6" ht="25.5" x14ac:dyDescent="0.2">
      <c r="A130" s="121"/>
      <c r="B130" s="53" t="s">
        <v>198</v>
      </c>
      <c r="C130" s="53">
        <v>8</v>
      </c>
      <c r="D130" s="128">
        <v>652</v>
      </c>
      <c r="E130" s="54"/>
      <c r="F130" s="61" t="s">
        <v>35</v>
      </c>
    </row>
    <row r="131" spans="1:6" ht="25.5" x14ac:dyDescent="0.2">
      <c r="A131" s="121" t="s">
        <v>23</v>
      </c>
      <c r="B131" s="53" t="s">
        <v>198</v>
      </c>
      <c r="C131" s="53">
        <v>8</v>
      </c>
      <c r="D131" s="128">
        <v>501</v>
      </c>
      <c r="E131" s="54" t="s">
        <v>23</v>
      </c>
      <c r="F131" s="108" t="s">
        <v>35</v>
      </c>
    </row>
    <row r="132" spans="1:6" ht="25.5" x14ac:dyDescent="0.2">
      <c r="A132" s="121"/>
      <c r="B132" s="53" t="s">
        <v>198</v>
      </c>
      <c r="C132" s="53">
        <v>8</v>
      </c>
      <c r="D132" s="128">
        <v>764</v>
      </c>
      <c r="E132" s="54"/>
      <c r="F132" s="108" t="s">
        <v>35</v>
      </c>
    </row>
    <row r="133" spans="1:6" ht="25.5" x14ac:dyDescent="0.2">
      <c r="A133" s="121"/>
      <c r="B133" s="53" t="s">
        <v>198</v>
      </c>
      <c r="C133" s="53">
        <v>8</v>
      </c>
      <c r="D133" s="128">
        <v>613</v>
      </c>
      <c r="E133" s="54"/>
      <c r="F133" s="108" t="s">
        <v>46</v>
      </c>
    </row>
    <row r="134" spans="1:6" ht="25.5" x14ac:dyDescent="0.2">
      <c r="A134" s="121"/>
      <c r="B134" s="53" t="s">
        <v>198</v>
      </c>
      <c r="C134" s="53">
        <v>8</v>
      </c>
      <c r="D134" s="128">
        <v>301</v>
      </c>
      <c r="E134" s="54"/>
      <c r="F134" s="108" t="s">
        <v>35</v>
      </c>
    </row>
    <row r="135" spans="1:6" ht="25.5" x14ac:dyDescent="0.2">
      <c r="A135" s="121"/>
      <c r="B135" s="53" t="s">
        <v>198</v>
      </c>
      <c r="C135" s="53">
        <v>8</v>
      </c>
      <c r="D135" s="128">
        <v>299</v>
      </c>
      <c r="E135" s="54"/>
      <c r="F135" s="108" t="s">
        <v>46</v>
      </c>
    </row>
    <row r="136" spans="1:6" ht="25.5" x14ac:dyDescent="0.2">
      <c r="A136" s="121"/>
      <c r="B136" s="53" t="s">
        <v>198</v>
      </c>
      <c r="C136" s="53">
        <v>8</v>
      </c>
      <c r="D136" s="128">
        <v>769</v>
      </c>
      <c r="E136" s="54"/>
      <c r="F136" s="108" t="s">
        <v>35</v>
      </c>
    </row>
    <row r="137" spans="1:6" ht="25.5" x14ac:dyDescent="0.2">
      <c r="A137" s="121"/>
      <c r="B137" s="53" t="s">
        <v>198</v>
      </c>
      <c r="C137" s="53">
        <v>8</v>
      </c>
      <c r="D137" s="128">
        <v>723</v>
      </c>
      <c r="E137" s="54"/>
      <c r="F137" s="108" t="s">
        <v>46</v>
      </c>
    </row>
    <row r="138" spans="1:6" ht="25.5" x14ac:dyDescent="0.2">
      <c r="A138" s="121"/>
      <c r="B138" s="53" t="s">
        <v>198</v>
      </c>
      <c r="C138" s="53">
        <v>8</v>
      </c>
      <c r="D138" s="128">
        <v>550</v>
      </c>
      <c r="E138" s="54"/>
      <c r="F138" s="108" t="s">
        <v>35</v>
      </c>
    </row>
    <row r="139" spans="1:6" ht="25.5" x14ac:dyDescent="0.2">
      <c r="A139" s="121"/>
      <c r="B139" s="53" t="s">
        <v>198</v>
      </c>
      <c r="C139" s="53">
        <v>8</v>
      </c>
      <c r="D139" s="128">
        <v>765</v>
      </c>
      <c r="E139" s="54"/>
      <c r="F139" s="108" t="s">
        <v>35</v>
      </c>
    </row>
    <row r="140" spans="1:6" ht="25.5" x14ac:dyDescent="0.2">
      <c r="A140" s="121"/>
      <c r="B140" s="53" t="s">
        <v>198</v>
      </c>
      <c r="C140" s="53">
        <v>8</v>
      </c>
      <c r="D140" s="128">
        <v>348</v>
      </c>
      <c r="E140" s="54"/>
      <c r="F140" s="108" t="s">
        <v>35</v>
      </c>
    </row>
    <row r="141" spans="1:6" ht="25.5" x14ac:dyDescent="0.2">
      <c r="A141" s="121"/>
      <c r="B141" s="53" t="s">
        <v>198</v>
      </c>
      <c r="C141" s="53">
        <v>8</v>
      </c>
      <c r="D141" s="128">
        <v>697</v>
      </c>
      <c r="E141" s="54"/>
      <c r="F141" s="108" t="s">
        <v>35</v>
      </c>
    </row>
    <row r="142" spans="1:6" ht="25.5" x14ac:dyDescent="0.2">
      <c r="A142" s="121"/>
      <c r="B142" s="53" t="s">
        <v>198</v>
      </c>
      <c r="C142" s="53">
        <v>8</v>
      </c>
      <c r="D142" s="128">
        <v>354</v>
      </c>
      <c r="E142" s="54"/>
      <c r="F142" s="108" t="s">
        <v>35</v>
      </c>
    </row>
    <row r="143" spans="1:6" ht="25.5" x14ac:dyDescent="0.2">
      <c r="A143" s="121"/>
      <c r="B143" s="53" t="s">
        <v>198</v>
      </c>
      <c r="C143" s="53">
        <v>8</v>
      </c>
      <c r="D143" s="128">
        <v>769</v>
      </c>
      <c r="E143" s="54"/>
      <c r="F143" s="108" t="s">
        <v>35</v>
      </c>
    </row>
    <row r="144" spans="1:6" ht="25.5" x14ac:dyDescent="0.2">
      <c r="A144" s="121"/>
      <c r="B144" s="53" t="s">
        <v>198</v>
      </c>
      <c r="C144" s="53">
        <v>8</v>
      </c>
      <c r="D144" s="128">
        <v>699</v>
      </c>
      <c r="E144" s="54"/>
      <c r="F144" s="108" t="s">
        <v>46</v>
      </c>
    </row>
    <row r="145" spans="1:8" ht="25.5" x14ac:dyDescent="0.2">
      <c r="A145" s="121"/>
      <c r="B145" s="53" t="s">
        <v>198</v>
      </c>
      <c r="C145" s="53">
        <v>8</v>
      </c>
      <c r="D145" s="128">
        <v>596</v>
      </c>
      <c r="E145" s="54"/>
      <c r="F145" s="108" t="s">
        <v>35</v>
      </c>
    </row>
    <row r="146" spans="1:8" ht="25.5" x14ac:dyDescent="0.2">
      <c r="A146" s="121"/>
      <c r="B146" s="53" t="s">
        <v>198</v>
      </c>
      <c r="C146" s="53">
        <v>8</v>
      </c>
      <c r="D146" s="128">
        <v>681</v>
      </c>
      <c r="E146" s="54"/>
      <c r="F146" s="108" t="s">
        <v>35</v>
      </c>
    </row>
    <row r="147" spans="1:8" ht="25.5" x14ac:dyDescent="0.2">
      <c r="A147" s="121"/>
      <c r="B147" s="53" t="s">
        <v>198</v>
      </c>
      <c r="C147" s="53">
        <v>8</v>
      </c>
      <c r="D147" s="128">
        <v>613</v>
      </c>
      <c r="E147" s="54"/>
      <c r="F147" s="108" t="s">
        <v>35</v>
      </c>
    </row>
    <row r="148" spans="1:8" ht="25.5" x14ac:dyDescent="0.2">
      <c r="A148" s="121"/>
      <c r="B148" s="53" t="s">
        <v>198</v>
      </c>
      <c r="C148" s="53">
        <v>8</v>
      </c>
      <c r="D148" s="128">
        <v>760</v>
      </c>
      <c r="E148" s="54"/>
      <c r="F148" s="108" t="s">
        <v>35</v>
      </c>
    </row>
    <row r="149" spans="1:8" ht="25.5" x14ac:dyDescent="0.2">
      <c r="A149" s="121"/>
      <c r="B149" s="53" t="s">
        <v>198</v>
      </c>
      <c r="C149" s="53">
        <v>8</v>
      </c>
      <c r="D149" s="128">
        <v>731</v>
      </c>
      <c r="E149" s="54"/>
      <c r="F149" s="108" t="s">
        <v>35</v>
      </c>
    </row>
    <row r="150" spans="1:8" ht="25.5" x14ac:dyDescent="0.2">
      <c r="A150" s="121"/>
      <c r="B150" s="53" t="s">
        <v>198</v>
      </c>
      <c r="C150" s="53">
        <v>8</v>
      </c>
      <c r="D150" s="128">
        <v>891</v>
      </c>
      <c r="E150" s="54"/>
      <c r="F150" s="108" t="s">
        <v>35</v>
      </c>
    </row>
    <row r="151" spans="1:8" ht="25.5" x14ac:dyDescent="0.2">
      <c r="A151" s="121"/>
      <c r="B151" s="53" t="s">
        <v>198</v>
      </c>
      <c r="C151" s="53">
        <v>8</v>
      </c>
      <c r="D151" s="128">
        <v>631</v>
      </c>
      <c r="E151" s="54"/>
      <c r="F151" s="108" t="s">
        <v>35</v>
      </c>
    </row>
    <row r="152" spans="1:8" ht="25.5" x14ac:dyDescent="0.2">
      <c r="A152" s="121"/>
      <c r="B152" s="53" t="s">
        <v>198</v>
      </c>
      <c r="C152" s="53">
        <v>8</v>
      </c>
      <c r="D152" s="128">
        <v>765</v>
      </c>
      <c r="E152" s="54"/>
      <c r="F152" s="108" t="s">
        <v>35</v>
      </c>
    </row>
    <row r="153" spans="1:8" ht="25.5" x14ac:dyDescent="0.2">
      <c r="A153" s="121"/>
      <c r="B153" s="53" t="s">
        <v>198</v>
      </c>
      <c r="C153" s="53">
        <v>8</v>
      </c>
      <c r="D153" s="128">
        <v>685</v>
      </c>
      <c r="E153" s="54"/>
      <c r="F153" s="108" t="s">
        <v>35</v>
      </c>
    </row>
    <row r="154" spans="1:8" ht="25.5" x14ac:dyDescent="0.2">
      <c r="A154" s="121"/>
      <c r="B154" s="53" t="s">
        <v>198</v>
      </c>
      <c r="C154" s="53">
        <v>8</v>
      </c>
      <c r="D154" s="128">
        <v>573</v>
      </c>
      <c r="E154" s="54"/>
      <c r="F154" s="108" t="s">
        <v>35</v>
      </c>
    </row>
    <row r="155" spans="1:8" ht="25.5" x14ac:dyDescent="0.2">
      <c r="A155" s="121"/>
      <c r="B155" s="53" t="s">
        <v>198</v>
      </c>
      <c r="C155" s="53">
        <v>8</v>
      </c>
      <c r="D155" s="128">
        <v>889</v>
      </c>
      <c r="E155" s="54"/>
      <c r="F155" s="108" t="s">
        <v>35</v>
      </c>
    </row>
    <row r="156" spans="1:8" ht="12.75" x14ac:dyDescent="0.2">
      <c r="A156" s="121"/>
      <c r="B156" s="53"/>
      <c r="C156" s="53"/>
      <c r="D156" s="128"/>
      <c r="E156" s="54"/>
      <c r="F156" s="108"/>
    </row>
    <row r="157" spans="1:8" ht="12.75" x14ac:dyDescent="0.2">
      <c r="A157" s="57" t="s">
        <v>26</v>
      </c>
      <c r="B157" s="53" t="s">
        <v>198</v>
      </c>
      <c r="C157" s="53">
        <v>8</v>
      </c>
      <c r="D157" s="129">
        <f>SUM(D116:D156)</f>
        <v>251453</v>
      </c>
      <c r="E157" s="54" t="s">
        <v>23</v>
      </c>
      <c r="F157" s="130" t="s">
        <v>23</v>
      </c>
    </row>
    <row r="158" spans="1:8" ht="12.75" x14ac:dyDescent="0.2">
      <c r="A158" s="119"/>
      <c r="B158" s="53" t="s">
        <v>198</v>
      </c>
      <c r="C158" s="53" t="s">
        <v>23</v>
      </c>
      <c r="D158" s="53" t="s">
        <v>23</v>
      </c>
      <c r="E158" s="54">
        <f>SUM(D157)+D115</f>
        <v>1693457</v>
      </c>
      <c r="F158" s="130" t="s">
        <v>23</v>
      </c>
    </row>
    <row r="159" spans="1:8" ht="12.75" x14ac:dyDescent="0.2">
      <c r="A159" s="131" t="s">
        <v>12</v>
      </c>
      <c r="B159" s="53" t="s">
        <v>198</v>
      </c>
      <c r="C159" s="53" t="s">
        <v>23</v>
      </c>
      <c r="D159" s="132">
        <v>37489</v>
      </c>
      <c r="E159" s="54" t="s">
        <v>23</v>
      </c>
      <c r="F159" s="118" t="s">
        <v>23</v>
      </c>
      <c r="G159" s="20"/>
      <c r="H159" s="20"/>
    </row>
    <row r="160" spans="1:8" ht="25.5" x14ac:dyDescent="0.2">
      <c r="A160" s="121" t="s">
        <v>13</v>
      </c>
      <c r="B160" s="53" t="s">
        <v>198</v>
      </c>
      <c r="C160" s="53">
        <v>8</v>
      </c>
      <c r="D160" s="133">
        <v>2375</v>
      </c>
      <c r="E160" s="54"/>
      <c r="F160" s="61" t="s">
        <v>59</v>
      </c>
      <c r="G160" s="20"/>
      <c r="H160" s="20"/>
    </row>
    <row r="161" spans="1:6" ht="25.5" x14ac:dyDescent="0.2">
      <c r="A161" s="121" t="s">
        <v>23</v>
      </c>
      <c r="B161" s="53" t="s">
        <v>198</v>
      </c>
      <c r="C161" s="53">
        <v>8</v>
      </c>
      <c r="D161" s="107">
        <v>1546</v>
      </c>
      <c r="E161" s="54"/>
      <c r="F161" s="61" t="s">
        <v>59</v>
      </c>
    </row>
    <row r="162" spans="1:6" ht="12.75" x14ac:dyDescent="0.2">
      <c r="A162" s="121" t="s">
        <v>23</v>
      </c>
      <c r="B162" s="53" t="s">
        <v>198</v>
      </c>
      <c r="C162" s="53">
        <v>8</v>
      </c>
      <c r="D162" s="107">
        <v>487</v>
      </c>
      <c r="E162" s="54"/>
      <c r="F162" s="61" t="s">
        <v>30</v>
      </c>
    </row>
    <row r="163" spans="1:6" ht="25.5" x14ac:dyDescent="0.2">
      <c r="A163" s="121"/>
      <c r="B163" s="53" t="s">
        <v>198</v>
      </c>
      <c r="C163" s="53">
        <v>8</v>
      </c>
      <c r="D163" s="107">
        <v>2656</v>
      </c>
      <c r="E163" s="54"/>
      <c r="F163" s="61" t="s">
        <v>31</v>
      </c>
    </row>
    <row r="164" spans="1:6" ht="25.5" x14ac:dyDescent="0.2">
      <c r="A164" s="121" t="s">
        <v>23</v>
      </c>
      <c r="B164" s="53" t="s">
        <v>198</v>
      </c>
      <c r="C164" s="53">
        <v>8</v>
      </c>
      <c r="D164" s="107">
        <v>525</v>
      </c>
      <c r="E164" s="54"/>
      <c r="F164" s="108" t="s">
        <v>35</v>
      </c>
    </row>
    <row r="165" spans="1:6" ht="12.75" x14ac:dyDescent="0.2">
      <c r="A165" s="57" t="s">
        <v>14</v>
      </c>
      <c r="B165" s="53" t="s">
        <v>198</v>
      </c>
      <c r="C165" s="53" t="s">
        <v>23</v>
      </c>
      <c r="D165" s="129">
        <f>SUM(D160:D164)</f>
        <v>7589</v>
      </c>
      <c r="E165" s="104" t="s">
        <v>23</v>
      </c>
      <c r="F165" s="134" t="s">
        <v>23</v>
      </c>
    </row>
    <row r="166" spans="1:6" ht="12.75" x14ac:dyDescent="0.2">
      <c r="A166" s="52" t="s">
        <v>23</v>
      </c>
      <c r="B166" s="53" t="s">
        <v>198</v>
      </c>
      <c r="C166" s="53" t="s">
        <v>23</v>
      </c>
      <c r="D166" s="53" t="s">
        <v>23</v>
      </c>
      <c r="E166" s="55">
        <f>SUM(D165)+D159</f>
        <v>45078</v>
      </c>
      <c r="F166" s="134" t="s">
        <v>23</v>
      </c>
    </row>
    <row r="167" spans="1:6" ht="12.75" x14ac:dyDescent="0.2">
      <c r="A167" s="68" t="s">
        <v>39</v>
      </c>
      <c r="B167" s="53" t="s">
        <v>198</v>
      </c>
      <c r="C167" s="53" t="s">
        <v>23</v>
      </c>
      <c r="D167" s="117">
        <v>283018</v>
      </c>
      <c r="E167" s="55" t="s">
        <v>23</v>
      </c>
      <c r="F167" s="134" t="s">
        <v>23</v>
      </c>
    </row>
    <row r="168" spans="1:6" ht="12.75" x14ac:dyDescent="0.2">
      <c r="A168" s="135" t="s">
        <v>40</v>
      </c>
      <c r="B168" s="53" t="s">
        <v>198</v>
      </c>
      <c r="C168" s="53">
        <v>8</v>
      </c>
      <c r="D168" s="115">
        <v>9701</v>
      </c>
      <c r="E168" s="55" t="s">
        <v>23</v>
      </c>
      <c r="F168" s="56" t="s">
        <v>59</v>
      </c>
    </row>
    <row r="169" spans="1:6" ht="12.75" x14ac:dyDescent="0.2">
      <c r="A169" s="135" t="s">
        <v>23</v>
      </c>
      <c r="B169" s="53" t="s">
        <v>198</v>
      </c>
      <c r="C169" s="53">
        <v>8</v>
      </c>
      <c r="D169" s="115">
        <v>325</v>
      </c>
      <c r="E169" s="55" t="s">
        <v>23</v>
      </c>
      <c r="F169" s="59" t="s">
        <v>30</v>
      </c>
    </row>
    <row r="170" spans="1:6" ht="25.5" x14ac:dyDescent="0.2">
      <c r="A170" s="135" t="s">
        <v>23</v>
      </c>
      <c r="B170" s="53" t="s">
        <v>198</v>
      </c>
      <c r="C170" s="53">
        <v>8</v>
      </c>
      <c r="D170" s="115">
        <v>3563</v>
      </c>
      <c r="E170" s="55"/>
      <c r="F170" s="59" t="s">
        <v>31</v>
      </c>
    </row>
    <row r="171" spans="1:6" ht="25.5" x14ac:dyDescent="0.2">
      <c r="A171" s="135" t="s">
        <v>23</v>
      </c>
      <c r="B171" s="53"/>
      <c r="C171" s="53"/>
      <c r="D171" s="115"/>
      <c r="E171" s="55" t="s">
        <v>23</v>
      </c>
      <c r="F171" s="59" t="s">
        <v>35</v>
      </c>
    </row>
    <row r="172" spans="1:6" ht="25.5" x14ac:dyDescent="0.2">
      <c r="A172" s="135"/>
      <c r="B172" s="53"/>
      <c r="C172" s="53"/>
      <c r="D172" s="115"/>
      <c r="E172" s="55"/>
      <c r="F172" s="59" t="s">
        <v>35</v>
      </c>
    </row>
    <row r="173" spans="1:6" ht="25.5" x14ac:dyDescent="0.2">
      <c r="A173" s="135"/>
      <c r="B173" s="53"/>
      <c r="C173" s="53"/>
      <c r="D173" s="115"/>
      <c r="E173" s="55"/>
      <c r="F173" s="59" t="s">
        <v>59</v>
      </c>
    </row>
    <row r="174" spans="1:6" ht="25.5" x14ac:dyDescent="0.2">
      <c r="A174" s="135"/>
      <c r="B174" s="53"/>
      <c r="C174" s="53"/>
      <c r="D174" s="115"/>
      <c r="E174" s="55"/>
      <c r="F174" s="59" t="s">
        <v>35</v>
      </c>
    </row>
    <row r="175" spans="1:6" ht="12.75" x14ac:dyDescent="0.2">
      <c r="A175" s="111"/>
      <c r="B175" s="53"/>
      <c r="C175" s="53"/>
      <c r="D175" s="115"/>
      <c r="E175" s="55"/>
      <c r="F175" s="59"/>
    </row>
    <row r="176" spans="1:6" ht="12.75" x14ac:dyDescent="0.2">
      <c r="A176" s="111"/>
      <c r="B176" s="53"/>
      <c r="C176" s="53"/>
      <c r="D176" s="115"/>
      <c r="E176" s="55"/>
      <c r="F176" s="59"/>
    </row>
    <row r="177" spans="1:6" ht="25.5" x14ac:dyDescent="0.2">
      <c r="A177" s="111"/>
      <c r="B177" s="53"/>
      <c r="C177" s="53"/>
      <c r="D177" s="115"/>
      <c r="E177" s="55"/>
      <c r="F177" s="59" t="s">
        <v>31</v>
      </c>
    </row>
    <row r="178" spans="1:6" ht="12.75" x14ac:dyDescent="0.2">
      <c r="A178" s="57" t="s">
        <v>41</v>
      </c>
      <c r="B178" s="53" t="s">
        <v>198</v>
      </c>
      <c r="C178" s="53" t="s">
        <v>23</v>
      </c>
      <c r="D178" s="117">
        <f>SUM(D168:D177)</f>
        <v>13589</v>
      </c>
      <c r="E178" s="55"/>
      <c r="F178" s="69" t="s">
        <v>23</v>
      </c>
    </row>
    <row r="179" spans="1:6" ht="12.75" x14ac:dyDescent="0.2">
      <c r="A179" s="52" t="s">
        <v>23</v>
      </c>
      <c r="B179" s="53" t="s">
        <v>198</v>
      </c>
      <c r="C179" s="53" t="s">
        <v>23</v>
      </c>
      <c r="D179" s="53" t="s">
        <v>23</v>
      </c>
      <c r="E179" s="55">
        <f>D167+D178</f>
        <v>296607</v>
      </c>
      <c r="F179" s="69" t="s">
        <v>23</v>
      </c>
    </row>
    <row r="180" spans="1:6" ht="12.75" x14ac:dyDescent="0.2">
      <c r="A180" s="165" t="s">
        <v>49</v>
      </c>
      <c r="B180" s="53" t="s">
        <v>198</v>
      </c>
      <c r="C180" s="53" t="s">
        <v>23</v>
      </c>
      <c r="D180" s="169">
        <v>172661.81</v>
      </c>
      <c r="E180" s="55" t="s">
        <v>23</v>
      </c>
      <c r="F180" s="69" t="s">
        <v>23</v>
      </c>
    </row>
    <row r="181" spans="1:6" ht="12.75" x14ac:dyDescent="0.2">
      <c r="A181" s="165"/>
      <c r="B181" s="53" t="s">
        <v>198</v>
      </c>
      <c r="C181" s="53"/>
      <c r="D181" s="53">
        <v>14234.27</v>
      </c>
      <c r="E181" s="170"/>
      <c r="F181" s="174"/>
    </row>
    <row r="182" spans="1:6" ht="12.75" x14ac:dyDescent="0.2">
      <c r="A182" s="165"/>
      <c r="B182" s="53" t="s">
        <v>198</v>
      </c>
      <c r="C182" s="53"/>
      <c r="D182" s="53"/>
      <c r="E182" s="170"/>
      <c r="F182" s="174"/>
    </row>
    <row r="183" spans="1:6" ht="12.75" x14ac:dyDescent="0.2">
      <c r="A183" s="165"/>
      <c r="B183" s="53" t="s">
        <v>198</v>
      </c>
      <c r="C183" s="53"/>
      <c r="D183" s="53"/>
      <c r="E183" s="170"/>
      <c r="F183" s="174"/>
    </row>
    <row r="184" spans="1:6" ht="12.75" x14ac:dyDescent="0.2">
      <c r="A184" s="165"/>
      <c r="B184" s="53" t="s">
        <v>198</v>
      </c>
      <c r="C184" s="53"/>
      <c r="D184" s="53"/>
      <c r="E184" s="170"/>
      <c r="F184" s="174"/>
    </row>
    <row r="185" spans="1:6" ht="12.75" x14ac:dyDescent="0.2">
      <c r="A185" s="165"/>
      <c r="B185" s="53" t="s">
        <v>198</v>
      </c>
      <c r="C185" s="53"/>
      <c r="D185" s="53"/>
      <c r="E185" s="170"/>
      <c r="F185" s="174"/>
    </row>
    <row r="186" spans="1:6" ht="12.75" x14ac:dyDescent="0.2">
      <c r="A186" s="165"/>
      <c r="B186" s="53" t="s">
        <v>198</v>
      </c>
      <c r="C186" s="53"/>
      <c r="D186" s="53"/>
      <c r="E186" s="170"/>
      <c r="F186" s="174"/>
    </row>
    <row r="187" spans="1:6" ht="12.75" x14ac:dyDescent="0.2">
      <c r="A187" s="165"/>
      <c r="B187" s="53" t="s">
        <v>198</v>
      </c>
      <c r="C187" s="53"/>
      <c r="D187" s="53"/>
      <c r="E187" s="170"/>
      <c r="F187" s="174"/>
    </row>
    <row r="188" spans="1:6" ht="12.75" x14ac:dyDescent="0.2">
      <c r="A188" s="165"/>
      <c r="B188" s="53" t="s">
        <v>198</v>
      </c>
      <c r="C188" s="53"/>
      <c r="D188" s="53"/>
      <c r="E188" s="170"/>
      <c r="F188" s="174"/>
    </row>
    <row r="189" spans="1:6" ht="12.75" x14ac:dyDescent="0.2">
      <c r="A189" s="165"/>
      <c r="B189" s="53" t="s">
        <v>198</v>
      </c>
      <c r="C189" s="53"/>
      <c r="D189" s="53"/>
      <c r="E189" s="170"/>
      <c r="F189" s="174"/>
    </row>
    <row r="190" spans="1:6" ht="12.75" x14ac:dyDescent="0.2">
      <c r="A190" s="165"/>
      <c r="B190" s="53" t="s">
        <v>198</v>
      </c>
      <c r="C190" s="53"/>
      <c r="D190" s="53"/>
      <c r="E190" s="170"/>
      <c r="F190" s="174"/>
    </row>
    <row r="191" spans="1:6" ht="12.75" x14ac:dyDescent="0.2">
      <c r="A191" s="165"/>
      <c r="B191" s="53" t="s">
        <v>198</v>
      </c>
      <c r="C191" s="53"/>
      <c r="D191" s="53"/>
      <c r="E191" s="170"/>
      <c r="F191" s="174"/>
    </row>
    <row r="192" spans="1:6" ht="12.75" x14ac:dyDescent="0.2">
      <c r="A192" s="165"/>
      <c r="B192" s="53" t="s">
        <v>198</v>
      </c>
      <c r="C192" s="53"/>
      <c r="D192" s="53"/>
      <c r="E192" s="170"/>
      <c r="F192" s="174"/>
    </row>
    <row r="193" spans="1:6" ht="12.75" x14ac:dyDescent="0.2">
      <c r="A193" s="165"/>
      <c r="B193" s="53" t="s">
        <v>198</v>
      </c>
      <c r="C193" s="53"/>
      <c r="D193" s="53"/>
      <c r="E193" s="170"/>
      <c r="F193" s="174"/>
    </row>
    <row r="194" spans="1:6" ht="12.75" x14ac:dyDescent="0.2">
      <c r="A194" s="165"/>
      <c r="B194" s="53" t="s">
        <v>198</v>
      </c>
      <c r="C194" s="53"/>
      <c r="D194" s="53"/>
      <c r="E194" s="170"/>
      <c r="F194" s="174"/>
    </row>
    <row r="195" spans="1:6" ht="12.75" x14ac:dyDescent="0.2">
      <c r="A195" s="165"/>
      <c r="B195" s="53" t="s">
        <v>198</v>
      </c>
      <c r="C195" s="53"/>
      <c r="D195" s="53"/>
      <c r="E195" s="170"/>
      <c r="F195" s="174"/>
    </row>
    <row r="196" spans="1:6" ht="12.75" x14ac:dyDescent="0.2">
      <c r="A196" s="165"/>
      <c r="B196" s="53" t="s">
        <v>198</v>
      </c>
      <c r="C196" s="53"/>
      <c r="D196" s="53"/>
      <c r="E196" s="170"/>
      <c r="F196" s="174"/>
    </row>
    <row r="197" spans="1:6" ht="12.75" x14ac:dyDescent="0.2">
      <c r="A197" s="166" t="s">
        <v>23</v>
      </c>
      <c r="B197" s="53" t="s">
        <v>198</v>
      </c>
      <c r="C197" s="53"/>
      <c r="D197" s="53"/>
      <c r="E197" s="170" t="s">
        <v>23</v>
      </c>
      <c r="F197" s="174"/>
    </row>
    <row r="198" spans="1:6" ht="12.75" x14ac:dyDescent="0.2">
      <c r="A198" s="167" t="s">
        <v>50</v>
      </c>
      <c r="B198" s="53" t="s">
        <v>198</v>
      </c>
      <c r="C198" s="53"/>
      <c r="D198" s="169">
        <f>SUM(D181:D197)</f>
        <v>14234.27</v>
      </c>
      <c r="E198" s="170" t="s">
        <v>23</v>
      </c>
      <c r="F198" s="174" t="s">
        <v>23</v>
      </c>
    </row>
    <row r="199" spans="1:6" ht="12.75" x14ac:dyDescent="0.2">
      <c r="A199" s="52" t="s">
        <v>23</v>
      </c>
      <c r="B199" s="53" t="s">
        <v>198</v>
      </c>
      <c r="C199" s="53" t="s">
        <v>23</v>
      </c>
      <c r="D199" s="53" t="s">
        <v>23</v>
      </c>
      <c r="E199" s="170">
        <f>D180+D198</f>
        <v>186896.08</v>
      </c>
      <c r="F199" s="174" t="s">
        <v>23</v>
      </c>
    </row>
    <row r="200" spans="1:6" ht="12.75" x14ac:dyDescent="0.2">
      <c r="A200" s="68" t="s">
        <v>47</v>
      </c>
      <c r="B200" s="53" t="s">
        <v>198</v>
      </c>
      <c r="C200" s="53" t="s">
        <v>23</v>
      </c>
      <c r="D200" s="54">
        <v>310300</v>
      </c>
      <c r="E200" s="55" t="s">
        <v>23</v>
      </c>
      <c r="F200" s="69" t="s">
        <v>23</v>
      </c>
    </row>
    <row r="201" spans="1:6" ht="12.75" x14ac:dyDescent="0.2">
      <c r="A201" s="52" t="s">
        <v>23</v>
      </c>
      <c r="B201" s="53" t="s">
        <v>198</v>
      </c>
      <c r="C201" s="53"/>
      <c r="D201" s="58">
        <v>0</v>
      </c>
      <c r="E201" s="55" t="s">
        <v>23</v>
      </c>
      <c r="F201" s="59"/>
    </row>
    <row r="202" spans="1:6" ht="12.75" x14ac:dyDescent="0.2">
      <c r="A202" s="52"/>
      <c r="B202" s="53" t="s">
        <v>198</v>
      </c>
      <c r="C202" s="53"/>
      <c r="D202" s="58"/>
      <c r="E202" s="55"/>
      <c r="F202" s="59"/>
    </row>
    <row r="203" spans="1:6" ht="12.75" x14ac:dyDescent="0.2">
      <c r="A203" s="57" t="s">
        <v>48</v>
      </c>
      <c r="B203" s="53"/>
      <c r="C203" s="53"/>
      <c r="D203" s="54">
        <f>SUM(D201:D202)</f>
        <v>0</v>
      </c>
      <c r="E203" s="55" t="s">
        <v>23</v>
      </c>
      <c r="F203" s="118" t="s">
        <v>23</v>
      </c>
    </row>
    <row r="204" spans="1:6" ht="12.75" x14ac:dyDescent="0.2">
      <c r="A204" s="52" t="s">
        <v>23</v>
      </c>
      <c r="B204" s="53"/>
      <c r="C204" s="53" t="s">
        <v>23</v>
      </c>
      <c r="D204" s="58" t="s">
        <v>23</v>
      </c>
      <c r="E204" s="55">
        <f>D200+D203</f>
        <v>310300</v>
      </c>
      <c r="F204" s="118" t="s">
        <v>23</v>
      </c>
    </row>
    <row r="205" spans="1:6" ht="12.75" x14ac:dyDescent="0.2">
      <c r="A205" s="119" t="s">
        <v>32</v>
      </c>
      <c r="B205" s="53"/>
      <c r="C205" s="53" t="s">
        <v>23</v>
      </c>
      <c r="D205" s="136">
        <v>244567.24</v>
      </c>
      <c r="E205" s="54" t="s">
        <v>23</v>
      </c>
      <c r="F205" s="110" t="s">
        <v>23</v>
      </c>
    </row>
    <row r="206" spans="1:6" ht="38.25" x14ac:dyDescent="0.2">
      <c r="A206" s="114" t="s">
        <v>34</v>
      </c>
      <c r="B206" s="53" t="s">
        <v>85</v>
      </c>
      <c r="C206" s="53">
        <v>8</v>
      </c>
      <c r="D206" s="137">
        <v>42328</v>
      </c>
      <c r="E206" s="54" t="s">
        <v>23</v>
      </c>
      <c r="F206" s="138" t="s">
        <v>42</v>
      </c>
    </row>
    <row r="207" spans="1:6" ht="12.75" x14ac:dyDescent="0.2">
      <c r="A207" s="114"/>
      <c r="B207" s="53"/>
      <c r="C207" s="53"/>
      <c r="D207" s="137"/>
      <c r="E207" s="54"/>
      <c r="F207" s="138"/>
    </row>
    <row r="208" spans="1:6" ht="12.75" x14ac:dyDescent="0.2">
      <c r="A208" s="114"/>
      <c r="B208" s="53"/>
      <c r="C208" s="53"/>
      <c r="D208" s="137"/>
      <c r="E208" s="54"/>
      <c r="F208" s="138"/>
    </row>
    <row r="209" spans="1:6" ht="12.75" x14ac:dyDescent="0.2">
      <c r="A209" s="114"/>
      <c r="B209" s="53"/>
      <c r="C209" s="53"/>
      <c r="D209" s="137"/>
      <c r="E209" s="54"/>
      <c r="F209" s="138"/>
    </row>
    <row r="210" spans="1:6" ht="12.75" x14ac:dyDescent="0.2">
      <c r="A210" s="57" t="s">
        <v>33</v>
      </c>
      <c r="B210" s="53" t="s">
        <v>23</v>
      </c>
      <c r="C210" s="53" t="s">
        <v>23</v>
      </c>
      <c r="D210" s="109">
        <f>SUM(D205:D209)</f>
        <v>286895.24</v>
      </c>
      <c r="E210" s="54" t="s">
        <v>23</v>
      </c>
      <c r="F210" s="118"/>
    </row>
    <row r="211" spans="1:6" ht="12.75" x14ac:dyDescent="0.2">
      <c r="A211" s="52" t="s">
        <v>23</v>
      </c>
      <c r="B211" s="53" t="s">
        <v>23</v>
      </c>
      <c r="C211" s="53" t="s">
        <v>23</v>
      </c>
      <c r="D211" s="53" t="s">
        <v>23</v>
      </c>
      <c r="E211" s="54">
        <v>286895.24</v>
      </c>
      <c r="F211" s="118" t="s">
        <v>23</v>
      </c>
    </row>
    <row r="212" spans="1:6" ht="12.75" x14ac:dyDescent="0.2">
      <c r="A212" s="159"/>
      <c r="B212" s="160"/>
      <c r="C212" s="160"/>
      <c r="D212" s="160"/>
      <c r="E212" s="161"/>
      <c r="F212" s="162"/>
    </row>
    <row r="213" spans="1:6" ht="12.75" x14ac:dyDescent="0.2">
      <c r="A213" s="159" t="s">
        <v>61</v>
      </c>
      <c r="B213" s="160"/>
      <c r="C213" s="160"/>
      <c r="D213" s="163">
        <v>29309.59</v>
      </c>
      <c r="E213" s="161"/>
      <c r="F213" s="162"/>
    </row>
    <row r="214" spans="1:6" ht="12.75" x14ac:dyDescent="0.2">
      <c r="A214" s="159"/>
      <c r="B214" s="160" t="s">
        <v>198</v>
      </c>
      <c r="C214" s="160">
        <v>17</v>
      </c>
      <c r="D214" s="160">
        <v>570.25</v>
      </c>
      <c r="E214" s="161"/>
      <c r="F214" s="162" t="s">
        <v>80</v>
      </c>
    </row>
    <row r="215" spans="1:6" ht="12.75" x14ac:dyDescent="0.2">
      <c r="A215" s="159"/>
      <c r="B215" s="160" t="s">
        <v>198</v>
      </c>
      <c r="C215" s="160">
        <v>20</v>
      </c>
      <c r="D215" s="160">
        <v>4429.83</v>
      </c>
      <c r="E215" s="161"/>
      <c r="F215" s="162"/>
    </row>
    <row r="216" spans="1:6" ht="12.75" x14ac:dyDescent="0.2">
      <c r="A216" s="159"/>
      <c r="B216" s="160"/>
      <c r="C216" s="160"/>
      <c r="D216" s="160"/>
      <c r="E216" s="161"/>
      <c r="F216" s="162"/>
    </row>
    <row r="217" spans="1:6" ht="12.75" x14ac:dyDescent="0.2">
      <c r="A217" s="164" t="s">
        <v>62</v>
      </c>
      <c r="B217" s="160"/>
      <c r="C217" s="160"/>
      <c r="D217" s="163">
        <f>SUM(D214:D216)</f>
        <v>5000.08</v>
      </c>
      <c r="E217" s="161"/>
      <c r="F217" s="162"/>
    </row>
    <row r="218" spans="1:6" ht="12.75" x14ac:dyDescent="0.2">
      <c r="A218" s="159"/>
      <c r="B218" s="160"/>
      <c r="C218" s="160"/>
      <c r="D218" s="160"/>
      <c r="E218" s="161">
        <f>SUM(D217+D213)</f>
        <v>34309.67</v>
      </c>
      <c r="F218" s="162"/>
    </row>
    <row r="219" spans="1:6" ht="12.75" x14ac:dyDescent="0.2">
      <c r="A219" s="159"/>
      <c r="B219" s="160"/>
      <c r="C219" s="160"/>
      <c r="D219" s="160"/>
      <c r="E219" s="161"/>
      <c r="F219" s="162"/>
    </row>
    <row r="220" spans="1:6" ht="12.75" x14ac:dyDescent="0.2">
      <c r="A220" s="159"/>
      <c r="B220" s="160"/>
      <c r="C220" s="160"/>
      <c r="D220" s="160"/>
      <c r="E220" s="161"/>
      <c r="F220" s="162"/>
    </row>
    <row r="221" spans="1:6" ht="13.5" thickBot="1" x14ac:dyDescent="0.25">
      <c r="A221" s="38" t="s">
        <v>23</v>
      </c>
      <c r="B221" s="23" t="s">
        <v>23</v>
      </c>
      <c r="C221" s="23" t="s">
        <v>23</v>
      </c>
      <c r="D221" s="23" t="s">
        <v>23</v>
      </c>
      <c r="E221" s="39">
        <f>SUM(E70+E114+E158+E166+E179+E211+E218+E199+E204)</f>
        <v>13835858.99</v>
      </c>
      <c r="F221" s="24" t="s">
        <v>23</v>
      </c>
    </row>
    <row r="222" spans="1:6" ht="12.75" x14ac:dyDescent="0.2">
      <c r="A222" s="25"/>
      <c r="B222" s="26"/>
      <c r="C222" s="26"/>
      <c r="D222" s="26"/>
      <c r="E222" s="27"/>
      <c r="F222" s="28"/>
    </row>
    <row r="223" spans="1:6" ht="12.75" x14ac:dyDescent="0.2">
      <c r="F223" s="20"/>
    </row>
    <row r="224" spans="1:6" ht="12.75" x14ac:dyDescent="0.2">
      <c r="F224" s="20"/>
    </row>
    <row r="225" spans="6:6" ht="12.75" x14ac:dyDescent="0.2">
      <c r="F225" s="20"/>
    </row>
    <row r="226" spans="6:6" ht="12.75" x14ac:dyDescent="0.2">
      <c r="F226" s="20"/>
    </row>
  </sheetData>
  <sheetProtection password="CC71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9"/>
  <sheetViews>
    <sheetView showWhiteSpace="0" topLeftCell="A82" zoomScaleNormal="100" workbookViewId="0">
      <selection activeCell="F19" sqref="F19"/>
    </sheetView>
  </sheetViews>
  <sheetFormatPr defaultColWidth="9.109375" defaultRowHeight="13.8" x14ac:dyDescent="0.25"/>
  <cols>
    <col min="1" max="1" width="6.88671875" style="10" customWidth="1"/>
    <col min="2" max="2" width="11.33203125" style="10" bestFit="1" customWidth="1"/>
    <col min="3" max="3" width="13.5546875" style="10" customWidth="1"/>
    <col min="4" max="4" width="35.6640625" style="10" bestFit="1" customWidth="1"/>
    <col min="5" max="5" width="42.33203125" style="10" customWidth="1"/>
    <col min="6" max="6" width="14.33203125" style="10" bestFit="1" customWidth="1"/>
    <col min="7" max="8" width="11.33203125" style="10" bestFit="1" customWidth="1"/>
    <col min="9" max="9" width="12.33203125" style="10" bestFit="1" customWidth="1"/>
    <col min="10" max="10" width="10.109375" style="10" bestFit="1" customWidth="1"/>
    <col min="11" max="16384" width="9.109375" style="10"/>
  </cols>
  <sheetData>
    <row r="1" spans="1:6" ht="14.25" x14ac:dyDescent="0.2">
      <c r="A1" s="1" t="s">
        <v>4</v>
      </c>
      <c r="B1" s="1"/>
      <c r="C1" s="6"/>
      <c r="D1" s="6"/>
      <c r="E1" s="6"/>
      <c r="F1" s="6"/>
    </row>
    <row r="3" spans="1:6" ht="14.25" x14ac:dyDescent="0.2">
      <c r="A3" s="1" t="s">
        <v>17</v>
      </c>
      <c r="B3" s="6"/>
      <c r="C3" s="6"/>
      <c r="D3" s="6"/>
      <c r="F3" s="6"/>
    </row>
    <row r="4" spans="1:6" ht="14.25" x14ac:dyDescent="0.2">
      <c r="A4" s="6"/>
      <c r="B4" s="1"/>
      <c r="C4" s="6"/>
      <c r="D4" s="6"/>
      <c r="E4" s="6"/>
      <c r="F4" s="6"/>
    </row>
    <row r="5" spans="1:6" ht="14.25" x14ac:dyDescent="0.2">
      <c r="A5" s="182" t="s">
        <v>102</v>
      </c>
      <c r="B5" s="182"/>
      <c r="C5" s="182"/>
      <c r="F5" s="6"/>
    </row>
    <row r="6" spans="1:6" ht="15" thickBot="1" x14ac:dyDescent="0.25">
      <c r="A6" s="6"/>
      <c r="B6" s="6"/>
      <c r="C6" s="6"/>
      <c r="D6" s="6"/>
      <c r="E6" s="6"/>
      <c r="F6" s="6"/>
    </row>
    <row r="7" spans="1:6" ht="51" x14ac:dyDescent="0.2">
      <c r="A7" s="70" t="s">
        <v>0</v>
      </c>
      <c r="B7" s="71" t="s">
        <v>1</v>
      </c>
      <c r="C7" s="11" t="s">
        <v>2</v>
      </c>
      <c r="D7" s="71" t="s">
        <v>15</v>
      </c>
      <c r="E7" s="71" t="s">
        <v>29</v>
      </c>
      <c r="F7" s="3" t="s">
        <v>16</v>
      </c>
    </row>
    <row r="8" spans="1:6" ht="14.25" x14ac:dyDescent="0.2">
      <c r="A8" s="93">
        <v>1</v>
      </c>
      <c r="B8" s="94">
        <v>45113</v>
      </c>
      <c r="C8" s="87">
        <v>1759</v>
      </c>
      <c r="D8" s="95" t="s">
        <v>103</v>
      </c>
      <c r="E8" s="88" t="s">
        <v>104</v>
      </c>
      <c r="F8" s="99">
        <v>53503.59</v>
      </c>
    </row>
    <row r="9" spans="1:6" ht="14.25" x14ac:dyDescent="0.2">
      <c r="A9" s="93">
        <v>2</v>
      </c>
      <c r="B9" s="94">
        <v>45117</v>
      </c>
      <c r="C9" s="87">
        <v>1772</v>
      </c>
      <c r="D9" s="95" t="s">
        <v>105</v>
      </c>
      <c r="E9" s="88" t="s">
        <v>106</v>
      </c>
      <c r="F9" s="99">
        <v>1499.4</v>
      </c>
    </row>
    <row r="10" spans="1:6" ht="14.25" x14ac:dyDescent="0.2">
      <c r="A10" s="93">
        <v>3</v>
      </c>
      <c r="B10" s="94">
        <v>45133</v>
      </c>
      <c r="C10" s="87">
        <v>1833</v>
      </c>
      <c r="D10" s="95" t="s">
        <v>107</v>
      </c>
      <c r="E10" s="95" t="s">
        <v>108</v>
      </c>
      <c r="F10" s="96">
        <v>3391.5</v>
      </c>
    </row>
    <row r="11" spans="1:6" ht="14.25" x14ac:dyDescent="0.2">
      <c r="A11" s="93">
        <v>4</v>
      </c>
      <c r="B11" s="94">
        <v>45113</v>
      </c>
      <c r="C11" s="87">
        <v>1758</v>
      </c>
      <c r="D11" s="95" t="s">
        <v>109</v>
      </c>
      <c r="E11" s="88" t="s">
        <v>110</v>
      </c>
      <c r="F11" s="99">
        <v>51136.98</v>
      </c>
    </row>
    <row r="12" spans="1:6" s="14" customFormat="1" ht="14.25" x14ac:dyDescent="0.2">
      <c r="A12" s="93">
        <v>5</v>
      </c>
      <c r="B12" s="94">
        <v>45117</v>
      </c>
      <c r="C12" s="100">
        <v>1789</v>
      </c>
      <c r="D12" s="95" t="s">
        <v>94</v>
      </c>
      <c r="E12" s="88" t="s">
        <v>111</v>
      </c>
      <c r="F12" s="99">
        <v>468.1</v>
      </c>
    </row>
    <row r="13" spans="1:6" ht="14.25" x14ac:dyDescent="0.2">
      <c r="A13" s="93">
        <v>6</v>
      </c>
      <c r="B13" s="94">
        <v>45120</v>
      </c>
      <c r="C13" s="100">
        <v>1797</v>
      </c>
      <c r="D13" s="95" t="s">
        <v>112</v>
      </c>
      <c r="E13" s="88" t="s">
        <v>113</v>
      </c>
      <c r="F13" s="101">
        <v>1197.99</v>
      </c>
    </row>
    <row r="14" spans="1:6" ht="14.25" x14ac:dyDescent="0.2">
      <c r="A14" s="93">
        <v>7</v>
      </c>
      <c r="B14" s="94">
        <v>45133</v>
      </c>
      <c r="C14" s="100">
        <v>1834</v>
      </c>
      <c r="D14" s="95" t="s">
        <v>114</v>
      </c>
      <c r="E14" s="98" t="s">
        <v>115</v>
      </c>
      <c r="F14" s="101">
        <v>1937.32</v>
      </c>
    </row>
    <row r="15" spans="1:6" ht="14.25" x14ac:dyDescent="0.2">
      <c r="A15" s="93">
        <v>8</v>
      </c>
      <c r="B15" s="94">
        <v>45138</v>
      </c>
      <c r="C15" s="100">
        <v>1847</v>
      </c>
      <c r="D15" s="95" t="s">
        <v>116</v>
      </c>
      <c r="E15" s="98" t="s">
        <v>117</v>
      </c>
      <c r="F15" s="101">
        <v>3280</v>
      </c>
    </row>
    <row r="16" spans="1:6" ht="14.25" x14ac:dyDescent="0.2">
      <c r="A16" s="93">
        <v>9</v>
      </c>
      <c r="B16" s="94">
        <v>45138</v>
      </c>
      <c r="C16" s="100">
        <v>1843</v>
      </c>
      <c r="D16" s="95" t="s">
        <v>116</v>
      </c>
      <c r="E16" s="98" t="s">
        <v>117</v>
      </c>
      <c r="F16" s="101">
        <v>4350</v>
      </c>
    </row>
    <row r="17" spans="1:7" ht="14.25" x14ac:dyDescent="0.2">
      <c r="A17" s="93">
        <v>10</v>
      </c>
      <c r="B17" s="94">
        <v>45114</v>
      </c>
      <c r="C17" s="176">
        <v>1773</v>
      </c>
      <c r="D17" s="95" t="s">
        <v>118</v>
      </c>
      <c r="E17" s="98" t="s">
        <v>119</v>
      </c>
      <c r="F17" s="101">
        <v>1618.39</v>
      </c>
    </row>
    <row r="18" spans="1:7" ht="14.25" x14ac:dyDescent="0.2">
      <c r="A18" s="93">
        <v>11</v>
      </c>
      <c r="B18" s="94">
        <v>45114</v>
      </c>
      <c r="C18" s="87">
        <v>1774</v>
      </c>
      <c r="D18" s="95" t="s">
        <v>118</v>
      </c>
      <c r="E18" s="98" t="s">
        <v>120</v>
      </c>
      <c r="F18" s="99">
        <v>1863.69</v>
      </c>
    </row>
    <row r="19" spans="1:7" ht="14.25" x14ac:dyDescent="0.2">
      <c r="A19" s="93">
        <v>12</v>
      </c>
      <c r="B19" s="94">
        <v>45114</v>
      </c>
      <c r="C19" s="87">
        <v>1775</v>
      </c>
      <c r="D19" s="95" t="s">
        <v>118</v>
      </c>
      <c r="E19" s="98" t="s">
        <v>121</v>
      </c>
      <c r="F19" s="99">
        <v>2013.67</v>
      </c>
    </row>
    <row r="20" spans="1:7" ht="14.25" x14ac:dyDescent="0.2">
      <c r="A20" s="93">
        <v>13</v>
      </c>
      <c r="B20" s="94">
        <v>45114</v>
      </c>
      <c r="C20" s="87">
        <v>1776</v>
      </c>
      <c r="D20" s="95" t="s">
        <v>118</v>
      </c>
      <c r="E20" s="98" t="s">
        <v>122</v>
      </c>
      <c r="F20" s="86">
        <v>101.14</v>
      </c>
    </row>
    <row r="21" spans="1:7" ht="14.25" x14ac:dyDescent="0.2">
      <c r="A21" s="93">
        <v>14</v>
      </c>
      <c r="B21" s="94">
        <v>45117</v>
      </c>
      <c r="C21" s="87">
        <v>1787</v>
      </c>
      <c r="D21" s="95" t="s">
        <v>101</v>
      </c>
      <c r="E21" s="98" t="s">
        <v>123</v>
      </c>
      <c r="F21" s="86">
        <v>862.75</v>
      </c>
    </row>
    <row r="22" spans="1:7" ht="14.25" x14ac:dyDescent="0.2">
      <c r="A22" s="93">
        <v>15</v>
      </c>
      <c r="B22" s="94">
        <v>45121</v>
      </c>
      <c r="C22" s="87">
        <v>1802</v>
      </c>
      <c r="D22" s="95" t="s">
        <v>124</v>
      </c>
      <c r="E22" s="98" t="s">
        <v>125</v>
      </c>
      <c r="F22" s="86">
        <v>599.03</v>
      </c>
    </row>
    <row r="23" spans="1:7" ht="14.25" x14ac:dyDescent="0.2">
      <c r="A23" s="93">
        <v>16</v>
      </c>
      <c r="B23" s="94">
        <v>45138</v>
      </c>
      <c r="C23" s="87">
        <v>1849</v>
      </c>
      <c r="D23" s="95" t="s">
        <v>124</v>
      </c>
      <c r="E23" s="98" t="s">
        <v>125</v>
      </c>
      <c r="F23" s="90">
        <v>270.10000000000002</v>
      </c>
    </row>
    <row r="24" spans="1:7" ht="14.25" x14ac:dyDescent="0.2">
      <c r="A24" s="93">
        <v>17</v>
      </c>
      <c r="B24" s="94">
        <v>45113</v>
      </c>
      <c r="C24" s="87">
        <v>1756</v>
      </c>
      <c r="D24" s="95" t="s">
        <v>126</v>
      </c>
      <c r="E24" s="98" t="s">
        <v>127</v>
      </c>
      <c r="F24" s="90">
        <v>47600</v>
      </c>
    </row>
    <row r="25" spans="1:7" ht="14.25" x14ac:dyDescent="0.2">
      <c r="A25" s="93">
        <v>18</v>
      </c>
      <c r="B25" s="94">
        <v>45114</v>
      </c>
      <c r="C25" s="177">
        <v>1770</v>
      </c>
      <c r="D25" s="95" t="s">
        <v>93</v>
      </c>
      <c r="E25" s="98" t="s">
        <v>128</v>
      </c>
      <c r="F25" s="90">
        <v>951.43</v>
      </c>
    </row>
    <row r="26" spans="1:7" ht="14.25" x14ac:dyDescent="0.2">
      <c r="A26" s="93">
        <v>19</v>
      </c>
      <c r="B26" s="94">
        <v>45114</v>
      </c>
      <c r="C26" s="87">
        <v>1769</v>
      </c>
      <c r="D26" s="95" t="s">
        <v>129</v>
      </c>
      <c r="E26" s="98" t="s">
        <v>130</v>
      </c>
      <c r="F26" s="90">
        <v>7112.63</v>
      </c>
    </row>
    <row r="27" spans="1:7" ht="14.25" x14ac:dyDescent="0.2">
      <c r="A27" s="93">
        <v>20</v>
      </c>
      <c r="B27" s="94">
        <v>45117</v>
      </c>
      <c r="C27" s="87">
        <v>1788</v>
      </c>
      <c r="D27" s="95" t="s">
        <v>131</v>
      </c>
      <c r="E27" s="98" t="s">
        <v>132</v>
      </c>
      <c r="F27" s="90">
        <v>9282</v>
      </c>
    </row>
    <row r="28" spans="1:7" ht="14.25" x14ac:dyDescent="0.2">
      <c r="A28" s="93">
        <v>21</v>
      </c>
      <c r="B28" s="94">
        <v>45131</v>
      </c>
      <c r="C28" s="87">
        <v>1821</v>
      </c>
      <c r="D28" s="95" t="s">
        <v>90</v>
      </c>
      <c r="E28" s="98" t="s">
        <v>133</v>
      </c>
      <c r="F28" s="90">
        <v>785.4</v>
      </c>
    </row>
    <row r="29" spans="1:7" ht="14.25" x14ac:dyDescent="0.2">
      <c r="A29" s="93">
        <v>22</v>
      </c>
      <c r="B29" s="94">
        <v>45131</v>
      </c>
      <c r="C29" s="176">
        <v>1822</v>
      </c>
      <c r="D29" s="95" t="s">
        <v>91</v>
      </c>
      <c r="E29" s="98" t="s">
        <v>134</v>
      </c>
      <c r="F29" s="90">
        <v>1841.07</v>
      </c>
      <c r="G29" s="14"/>
    </row>
    <row r="30" spans="1:7" ht="14.25" x14ac:dyDescent="0.2">
      <c r="A30" s="93">
        <v>23</v>
      </c>
      <c r="B30" s="94">
        <v>45132</v>
      </c>
      <c r="C30" s="87">
        <v>1826</v>
      </c>
      <c r="D30" s="95" t="s">
        <v>135</v>
      </c>
      <c r="E30" s="98" t="s">
        <v>136</v>
      </c>
      <c r="F30" s="90">
        <v>7267.28</v>
      </c>
    </row>
    <row r="31" spans="1:7" ht="14.25" x14ac:dyDescent="0.2">
      <c r="A31" s="93">
        <v>24</v>
      </c>
      <c r="B31" s="94">
        <v>45134</v>
      </c>
      <c r="C31" s="74">
        <v>1838</v>
      </c>
      <c r="D31" s="95" t="s">
        <v>89</v>
      </c>
      <c r="E31" s="98" t="s">
        <v>137</v>
      </c>
      <c r="F31" s="86">
        <v>279.60000000000002</v>
      </c>
    </row>
    <row r="32" spans="1:7" ht="14.25" x14ac:dyDescent="0.2">
      <c r="A32" s="93">
        <v>25</v>
      </c>
      <c r="B32" s="94">
        <v>45134</v>
      </c>
      <c r="C32" s="74">
        <v>1839</v>
      </c>
      <c r="D32" s="95" t="s">
        <v>92</v>
      </c>
      <c r="E32" s="98" t="s">
        <v>138</v>
      </c>
      <c r="F32" s="86">
        <v>6400</v>
      </c>
    </row>
    <row r="33" spans="1:6" ht="14.25" x14ac:dyDescent="0.2">
      <c r="A33" s="93">
        <v>26</v>
      </c>
      <c r="B33" s="94">
        <v>45138</v>
      </c>
      <c r="C33" s="74">
        <v>1846</v>
      </c>
      <c r="D33" s="95" t="s">
        <v>135</v>
      </c>
      <c r="E33" s="91" t="s">
        <v>139</v>
      </c>
      <c r="F33" s="86">
        <v>428.88</v>
      </c>
    </row>
    <row r="34" spans="1:6" ht="14.25" x14ac:dyDescent="0.2">
      <c r="A34" s="93">
        <v>27</v>
      </c>
      <c r="B34" s="94">
        <v>45127</v>
      </c>
      <c r="C34" s="74">
        <v>1814</v>
      </c>
      <c r="D34" s="95" t="s">
        <v>140</v>
      </c>
      <c r="E34" s="91" t="s">
        <v>141</v>
      </c>
      <c r="F34" s="86">
        <v>250</v>
      </c>
    </row>
    <row r="35" spans="1:6" ht="14.25" x14ac:dyDescent="0.2">
      <c r="A35" s="93">
        <v>28</v>
      </c>
      <c r="B35" s="94">
        <v>45113</v>
      </c>
      <c r="C35" s="74">
        <v>35</v>
      </c>
      <c r="D35" s="95" t="s">
        <v>63</v>
      </c>
      <c r="E35" s="91" t="s">
        <v>80</v>
      </c>
      <c r="F35" s="86">
        <v>2370</v>
      </c>
    </row>
    <row r="36" spans="1:6" ht="14.25" x14ac:dyDescent="0.2">
      <c r="A36" s="93">
        <v>29</v>
      </c>
      <c r="B36" s="94">
        <v>45113</v>
      </c>
      <c r="C36" s="74">
        <v>146</v>
      </c>
      <c r="D36" s="95" t="s">
        <v>63</v>
      </c>
      <c r="E36" s="91" t="s">
        <v>142</v>
      </c>
      <c r="F36" s="86">
        <v>-114.71</v>
      </c>
    </row>
    <row r="37" spans="1:6" ht="14.25" x14ac:dyDescent="0.2">
      <c r="A37" s="93">
        <v>30</v>
      </c>
      <c r="B37" s="94">
        <v>45113</v>
      </c>
      <c r="C37" s="74">
        <v>145</v>
      </c>
      <c r="D37" s="95" t="s">
        <v>63</v>
      </c>
      <c r="E37" s="91" t="s">
        <v>142</v>
      </c>
      <c r="F37" s="86">
        <v>-104</v>
      </c>
    </row>
    <row r="38" spans="1:6" ht="14.25" x14ac:dyDescent="0.2">
      <c r="A38" s="93">
        <v>31</v>
      </c>
      <c r="B38" s="94">
        <v>45114</v>
      </c>
      <c r="C38" s="74">
        <v>1768</v>
      </c>
      <c r="D38" s="95" t="s">
        <v>86</v>
      </c>
      <c r="E38" s="91" t="s">
        <v>143</v>
      </c>
      <c r="F38" s="86">
        <v>4680</v>
      </c>
    </row>
    <row r="39" spans="1:6" ht="14.25" x14ac:dyDescent="0.2">
      <c r="A39" s="93">
        <v>32</v>
      </c>
      <c r="B39" s="94">
        <v>45114</v>
      </c>
      <c r="C39" s="74">
        <v>1766</v>
      </c>
      <c r="D39" s="95" t="s">
        <v>86</v>
      </c>
      <c r="E39" s="91" t="s">
        <v>144</v>
      </c>
      <c r="F39" s="86">
        <v>7440</v>
      </c>
    </row>
    <row r="40" spans="1:6" ht="14.25" x14ac:dyDescent="0.2">
      <c r="A40" s="93">
        <v>33</v>
      </c>
      <c r="B40" s="94">
        <v>45114</v>
      </c>
      <c r="C40" s="74">
        <v>36</v>
      </c>
      <c r="D40" s="95" t="s">
        <v>63</v>
      </c>
      <c r="E40" s="91" t="s">
        <v>80</v>
      </c>
      <c r="F40" s="86">
        <v>1050</v>
      </c>
    </row>
    <row r="41" spans="1:6" ht="14.25" x14ac:dyDescent="0.2">
      <c r="A41" s="93">
        <v>34</v>
      </c>
      <c r="B41" s="94">
        <v>45114</v>
      </c>
      <c r="C41" s="74">
        <v>148</v>
      </c>
      <c r="D41" s="95" t="s">
        <v>63</v>
      </c>
      <c r="E41" s="91" t="s">
        <v>142</v>
      </c>
      <c r="F41" s="86">
        <v>-49.78</v>
      </c>
    </row>
    <row r="42" spans="1:6" ht="14.25" x14ac:dyDescent="0.2">
      <c r="A42" s="93">
        <v>35</v>
      </c>
      <c r="B42" s="94">
        <v>45114</v>
      </c>
      <c r="C42" s="74">
        <v>149</v>
      </c>
      <c r="D42" s="95" t="s">
        <v>63</v>
      </c>
      <c r="E42" s="91" t="s">
        <v>142</v>
      </c>
      <c r="F42" s="86">
        <v>-69.19</v>
      </c>
    </row>
    <row r="43" spans="1:6" s="14" customFormat="1" ht="14.25" x14ac:dyDescent="0.2">
      <c r="A43" s="93">
        <v>36</v>
      </c>
      <c r="B43" s="94">
        <v>45119</v>
      </c>
      <c r="C43" s="74">
        <v>37</v>
      </c>
      <c r="D43" s="95" t="s">
        <v>63</v>
      </c>
      <c r="E43" s="91" t="s">
        <v>80</v>
      </c>
      <c r="F43" s="86">
        <v>570</v>
      </c>
    </row>
    <row r="44" spans="1:6" s="14" customFormat="1" ht="14.25" x14ac:dyDescent="0.2">
      <c r="A44" s="93">
        <v>37</v>
      </c>
      <c r="B44" s="94">
        <v>45119</v>
      </c>
      <c r="C44" s="74">
        <v>155</v>
      </c>
      <c r="D44" s="95" t="s">
        <v>63</v>
      </c>
      <c r="E44" s="91" t="s">
        <v>142</v>
      </c>
      <c r="F44" s="86">
        <v>-190.62</v>
      </c>
    </row>
    <row r="45" spans="1:6" s="14" customFormat="1" ht="14.25" x14ac:dyDescent="0.2">
      <c r="A45" s="93">
        <v>38</v>
      </c>
      <c r="B45" s="94">
        <v>45120</v>
      </c>
      <c r="C45" s="74">
        <v>1799</v>
      </c>
      <c r="D45" s="95" t="s">
        <v>86</v>
      </c>
      <c r="E45" s="91" t="s">
        <v>145</v>
      </c>
      <c r="F45" s="86">
        <v>5590</v>
      </c>
    </row>
    <row r="46" spans="1:6" s="14" customFormat="1" ht="14.25" x14ac:dyDescent="0.2">
      <c r="A46" s="93">
        <v>39</v>
      </c>
      <c r="B46" s="94">
        <v>45120</v>
      </c>
      <c r="C46" s="74">
        <v>38</v>
      </c>
      <c r="D46" s="95" t="s">
        <v>63</v>
      </c>
      <c r="E46" s="91" t="s">
        <v>80</v>
      </c>
      <c r="F46" s="86">
        <v>1180</v>
      </c>
    </row>
    <row r="47" spans="1:6" s="14" customFormat="1" ht="14.25" x14ac:dyDescent="0.2">
      <c r="A47" s="93">
        <v>40</v>
      </c>
      <c r="B47" s="94">
        <v>45121</v>
      </c>
      <c r="C47" s="92">
        <v>39</v>
      </c>
      <c r="D47" s="95" t="s">
        <v>63</v>
      </c>
      <c r="E47" s="91" t="s">
        <v>80</v>
      </c>
      <c r="F47" s="86">
        <v>440</v>
      </c>
    </row>
    <row r="48" spans="1:6" s="14" customFormat="1" ht="14.25" x14ac:dyDescent="0.2">
      <c r="A48" s="93">
        <v>41</v>
      </c>
      <c r="B48" s="94">
        <v>45125</v>
      </c>
      <c r="C48" s="92">
        <v>1807</v>
      </c>
      <c r="D48" s="95" t="s">
        <v>86</v>
      </c>
      <c r="E48" s="91" t="s">
        <v>146</v>
      </c>
      <c r="F48" s="86">
        <v>6980</v>
      </c>
    </row>
    <row r="49" spans="1:8" s="14" customFormat="1" ht="14.25" x14ac:dyDescent="0.2">
      <c r="A49" s="93">
        <v>42</v>
      </c>
      <c r="B49" s="94">
        <v>45126</v>
      </c>
      <c r="C49" s="92">
        <v>162</v>
      </c>
      <c r="D49" s="95" t="s">
        <v>63</v>
      </c>
      <c r="E49" s="91" t="s">
        <v>142</v>
      </c>
      <c r="F49" s="86">
        <v>-419.57</v>
      </c>
    </row>
    <row r="50" spans="1:8" s="14" customFormat="1" ht="14.25" x14ac:dyDescent="0.2">
      <c r="A50" s="93">
        <v>43</v>
      </c>
      <c r="B50" s="94">
        <v>45126</v>
      </c>
      <c r="C50" s="92">
        <v>163</v>
      </c>
      <c r="D50" s="95" t="s">
        <v>63</v>
      </c>
      <c r="E50" s="91" t="s">
        <v>142</v>
      </c>
      <c r="F50" s="86">
        <v>-452.71</v>
      </c>
    </row>
    <row r="51" spans="1:8" s="14" customFormat="1" ht="14.25" x14ac:dyDescent="0.2">
      <c r="A51" s="93">
        <v>44</v>
      </c>
      <c r="B51" s="94">
        <v>45126</v>
      </c>
      <c r="C51" s="92">
        <v>164</v>
      </c>
      <c r="D51" s="95" t="s">
        <v>63</v>
      </c>
      <c r="E51" s="91" t="s">
        <v>142</v>
      </c>
      <c r="F51" s="86">
        <v>-195.83</v>
      </c>
    </row>
    <row r="52" spans="1:8" s="14" customFormat="1" ht="14.25" x14ac:dyDescent="0.2">
      <c r="A52" s="93">
        <v>45</v>
      </c>
      <c r="B52" s="94">
        <v>45127</v>
      </c>
      <c r="C52" s="92">
        <v>41</v>
      </c>
      <c r="D52" s="95" t="s">
        <v>63</v>
      </c>
      <c r="E52" s="91" t="s">
        <v>80</v>
      </c>
      <c r="F52" s="86">
        <v>2640</v>
      </c>
      <c r="G52" s="73"/>
      <c r="H52" s="73"/>
    </row>
    <row r="53" spans="1:8" s="14" customFormat="1" ht="14.25" x14ac:dyDescent="0.2">
      <c r="A53" s="93">
        <v>46</v>
      </c>
      <c r="B53" s="94">
        <v>45133</v>
      </c>
      <c r="C53" s="92">
        <v>1832</v>
      </c>
      <c r="D53" s="95" t="s">
        <v>86</v>
      </c>
      <c r="E53" s="91" t="s">
        <v>147</v>
      </c>
      <c r="F53" s="86">
        <v>4680</v>
      </c>
    </row>
    <row r="54" spans="1:8" s="14" customFormat="1" ht="14.25" x14ac:dyDescent="0.2">
      <c r="A54" s="93">
        <v>47</v>
      </c>
      <c r="B54" s="94">
        <v>45133</v>
      </c>
      <c r="C54" s="92">
        <v>43</v>
      </c>
      <c r="D54" s="95" t="s">
        <v>63</v>
      </c>
      <c r="E54" s="91" t="s">
        <v>80</v>
      </c>
      <c r="F54" s="86">
        <v>480</v>
      </c>
      <c r="G54" s="73"/>
      <c r="H54" s="73"/>
    </row>
    <row r="55" spans="1:8" s="14" customFormat="1" ht="14.25" x14ac:dyDescent="0.2">
      <c r="A55" s="93">
        <v>48</v>
      </c>
      <c r="B55" s="94">
        <v>45133</v>
      </c>
      <c r="C55" s="92">
        <v>169</v>
      </c>
      <c r="D55" s="95" t="s">
        <v>63</v>
      </c>
      <c r="E55" s="91" t="s">
        <v>142</v>
      </c>
      <c r="F55" s="86">
        <v>-199.55</v>
      </c>
      <c r="G55" s="73"/>
      <c r="H55" s="73"/>
    </row>
    <row r="56" spans="1:8" s="14" customFormat="1" ht="14.25" x14ac:dyDescent="0.2">
      <c r="A56" s="93">
        <v>49</v>
      </c>
      <c r="B56" s="94">
        <v>45133</v>
      </c>
      <c r="C56" s="92">
        <v>168</v>
      </c>
      <c r="D56" s="95" t="s">
        <v>63</v>
      </c>
      <c r="E56" s="91" t="s">
        <v>142</v>
      </c>
      <c r="F56" s="86">
        <v>-151.4</v>
      </c>
    </row>
    <row r="57" spans="1:8" s="14" customFormat="1" ht="14.25" x14ac:dyDescent="0.2">
      <c r="A57" s="93">
        <v>50</v>
      </c>
      <c r="B57" s="94">
        <v>45133</v>
      </c>
      <c r="C57" s="92">
        <v>170</v>
      </c>
      <c r="D57" s="95" t="s">
        <v>63</v>
      </c>
      <c r="E57" s="91" t="s">
        <v>142</v>
      </c>
      <c r="F57" s="86">
        <v>-138.22999999999999</v>
      </c>
    </row>
    <row r="58" spans="1:8" s="14" customFormat="1" ht="14.25" x14ac:dyDescent="0.2">
      <c r="A58" s="93">
        <v>51</v>
      </c>
      <c r="B58" s="97">
        <v>45133</v>
      </c>
      <c r="C58" s="92">
        <v>171</v>
      </c>
      <c r="D58" s="95" t="s">
        <v>63</v>
      </c>
      <c r="E58" s="91" t="s">
        <v>142</v>
      </c>
      <c r="F58" s="86">
        <v>-144.55000000000001</v>
      </c>
    </row>
    <row r="59" spans="1:8" s="14" customFormat="1" ht="14.25" x14ac:dyDescent="0.2">
      <c r="A59" s="93">
        <v>52</v>
      </c>
      <c r="B59" s="97">
        <v>45134</v>
      </c>
      <c r="C59" s="92">
        <v>173</v>
      </c>
      <c r="D59" s="95" t="s">
        <v>63</v>
      </c>
      <c r="E59" s="91" t="s">
        <v>142</v>
      </c>
      <c r="F59" s="86">
        <v>-119.41</v>
      </c>
    </row>
    <row r="60" spans="1:8" s="14" customFormat="1" ht="14.25" x14ac:dyDescent="0.2">
      <c r="A60" s="93">
        <v>53</v>
      </c>
      <c r="B60" s="97">
        <v>45135</v>
      </c>
      <c r="C60" s="92">
        <v>44</v>
      </c>
      <c r="D60" s="95" t="s">
        <v>63</v>
      </c>
      <c r="E60" s="91" t="s">
        <v>80</v>
      </c>
      <c r="F60" s="86">
        <v>940</v>
      </c>
    </row>
    <row r="61" spans="1:8" s="14" customFormat="1" ht="14.25" x14ac:dyDescent="0.2">
      <c r="A61" s="93">
        <v>54</v>
      </c>
      <c r="B61" s="97">
        <v>45138</v>
      </c>
      <c r="C61" s="92">
        <v>176</v>
      </c>
      <c r="D61" s="95" t="s">
        <v>63</v>
      </c>
      <c r="E61" s="91" t="s">
        <v>142</v>
      </c>
      <c r="F61" s="86">
        <v>-144.08000000000001</v>
      </c>
    </row>
    <row r="62" spans="1:8" s="14" customFormat="1" ht="14.25" x14ac:dyDescent="0.2">
      <c r="A62" s="93">
        <v>55</v>
      </c>
      <c r="B62" s="97">
        <v>45110</v>
      </c>
      <c r="C62" s="92">
        <v>1605</v>
      </c>
      <c r="D62" s="95" t="s">
        <v>79</v>
      </c>
      <c r="E62" s="91" t="s">
        <v>148</v>
      </c>
      <c r="F62" s="86">
        <v>19102.28</v>
      </c>
    </row>
    <row r="63" spans="1:8" s="14" customFormat="1" ht="14.25" x14ac:dyDescent="0.2">
      <c r="A63" s="93">
        <v>56</v>
      </c>
      <c r="B63" s="97">
        <v>45113</v>
      </c>
      <c r="C63" s="92">
        <v>1764</v>
      </c>
      <c r="D63" s="95" t="s">
        <v>99</v>
      </c>
      <c r="E63" s="91" t="s">
        <v>100</v>
      </c>
      <c r="F63" s="86">
        <v>112</v>
      </c>
    </row>
    <row r="64" spans="1:8" s="14" customFormat="1" ht="14.25" x14ac:dyDescent="0.2">
      <c r="A64" s="93">
        <v>57</v>
      </c>
      <c r="B64" s="97">
        <v>45113</v>
      </c>
      <c r="C64" s="92">
        <v>1763</v>
      </c>
      <c r="D64" s="95" t="s">
        <v>99</v>
      </c>
      <c r="E64" s="91" t="s">
        <v>100</v>
      </c>
      <c r="F64" s="86">
        <v>186</v>
      </c>
    </row>
    <row r="65" spans="1:6" s="14" customFormat="1" ht="14.25" x14ac:dyDescent="0.2">
      <c r="A65" s="93">
        <v>58</v>
      </c>
      <c r="B65" s="97">
        <v>45126</v>
      </c>
      <c r="C65" s="92">
        <v>1811</v>
      </c>
      <c r="D65" s="95" t="s">
        <v>79</v>
      </c>
      <c r="E65" s="91" t="s">
        <v>148</v>
      </c>
      <c r="F65" s="86">
        <v>9785.4699999999993</v>
      </c>
    </row>
    <row r="66" spans="1:6" s="14" customFormat="1" ht="14.25" x14ac:dyDescent="0.2">
      <c r="A66" s="93">
        <v>59</v>
      </c>
      <c r="B66" s="89">
        <v>45132</v>
      </c>
      <c r="C66" s="92">
        <v>1827</v>
      </c>
      <c r="D66" s="95" t="s">
        <v>79</v>
      </c>
      <c r="E66" s="91" t="s">
        <v>148</v>
      </c>
      <c r="F66" s="86">
        <v>4741.0600000000004</v>
      </c>
    </row>
    <row r="67" spans="1:6" s="14" customFormat="1" ht="14.25" x14ac:dyDescent="0.2">
      <c r="A67" s="93">
        <v>60</v>
      </c>
      <c r="B67" s="89">
        <v>45132</v>
      </c>
      <c r="C67" s="92">
        <v>1830</v>
      </c>
      <c r="D67" s="95" t="s">
        <v>99</v>
      </c>
      <c r="E67" s="91" t="s">
        <v>100</v>
      </c>
      <c r="F67" s="86">
        <v>80</v>
      </c>
    </row>
    <row r="68" spans="1:6" s="14" customFormat="1" ht="14.25" x14ac:dyDescent="0.2">
      <c r="A68" s="93">
        <v>61</v>
      </c>
      <c r="B68" s="89">
        <v>45138</v>
      </c>
      <c r="C68" s="92">
        <v>1847</v>
      </c>
      <c r="D68" s="95" t="s">
        <v>79</v>
      </c>
      <c r="E68" s="91" t="s">
        <v>148</v>
      </c>
      <c r="F68" s="86">
        <v>12270.93</v>
      </c>
    </row>
    <row r="69" spans="1:6" s="14" customFormat="1" ht="14.25" x14ac:dyDescent="0.2">
      <c r="A69" s="93">
        <v>62</v>
      </c>
      <c r="B69" s="89">
        <v>45114</v>
      </c>
      <c r="C69" s="92">
        <v>1767</v>
      </c>
      <c r="D69" s="95" t="s">
        <v>149</v>
      </c>
      <c r="E69" s="91" t="s">
        <v>150</v>
      </c>
      <c r="F69" s="86">
        <v>882</v>
      </c>
    </row>
    <row r="70" spans="1:6" s="14" customFormat="1" ht="14.25" x14ac:dyDescent="0.2">
      <c r="A70" s="93">
        <v>63</v>
      </c>
      <c r="B70" s="89">
        <v>45114</v>
      </c>
      <c r="C70" s="92">
        <v>1765</v>
      </c>
      <c r="D70" s="95" t="s">
        <v>149</v>
      </c>
      <c r="E70" s="91" t="s">
        <v>151</v>
      </c>
      <c r="F70" s="86">
        <v>882</v>
      </c>
    </row>
    <row r="71" spans="1:6" s="14" customFormat="1" ht="14.25" x14ac:dyDescent="0.2">
      <c r="A71" s="93">
        <v>64</v>
      </c>
      <c r="B71" s="89">
        <v>45120</v>
      </c>
      <c r="C71" s="92">
        <v>1798</v>
      </c>
      <c r="D71" s="95" t="s">
        <v>149</v>
      </c>
      <c r="E71" s="91" t="s">
        <v>152</v>
      </c>
      <c r="F71" s="86">
        <v>882</v>
      </c>
    </row>
    <row r="72" spans="1:6" s="14" customFormat="1" ht="14.25" x14ac:dyDescent="0.2">
      <c r="A72" s="93">
        <v>65</v>
      </c>
      <c r="B72" s="89">
        <v>45126</v>
      </c>
      <c r="C72" s="92">
        <v>1806</v>
      </c>
      <c r="D72" s="95" t="s">
        <v>149</v>
      </c>
      <c r="E72" s="91" t="s">
        <v>153</v>
      </c>
      <c r="F72" s="86">
        <v>882</v>
      </c>
    </row>
    <row r="73" spans="1:6" s="14" customFormat="1" ht="15.75" customHeight="1" x14ac:dyDescent="0.2">
      <c r="A73" s="93">
        <v>66</v>
      </c>
      <c r="B73" s="89">
        <v>45133</v>
      </c>
      <c r="C73" s="92">
        <v>1831</v>
      </c>
      <c r="D73" s="95" t="s">
        <v>149</v>
      </c>
      <c r="E73" s="91" t="s">
        <v>154</v>
      </c>
      <c r="F73" s="86">
        <v>882</v>
      </c>
    </row>
    <row r="74" spans="1:6" s="14" customFormat="1" ht="14.25" x14ac:dyDescent="0.2">
      <c r="A74" s="93">
        <v>67</v>
      </c>
      <c r="B74" s="89">
        <v>45113</v>
      </c>
      <c r="C74" s="92">
        <v>1762</v>
      </c>
      <c r="D74" s="95" t="s">
        <v>155</v>
      </c>
      <c r="E74" s="91" t="s">
        <v>156</v>
      </c>
      <c r="F74" s="86">
        <v>710.43</v>
      </c>
    </row>
    <row r="75" spans="1:6" s="14" customFormat="1" ht="14.25" x14ac:dyDescent="0.2">
      <c r="A75" s="93">
        <v>68</v>
      </c>
      <c r="B75" s="89">
        <v>45113</v>
      </c>
      <c r="C75" s="92">
        <v>1761</v>
      </c>
      <c r="D75" s="95" t="s">
        <v>157</v>
      </c>
      <c r="E75" s="91" t="s">
        <v>158</v>
      </c>
      <c r="F75" s="86">
        <v>20430</v>
      </c>
    </row>
    <row r="76" spans="1:6" s="14" customFormat="1" ht="14.25" x14ac:dyDescent="0.2">
      <c r="A76" s="93">
        <v>69</v>
      </c>
      <c r="B76" s="89">
        <v>45114</v>
      </c>
      <c r="C76" s="92">
        <v>1771</v>
      </c>
      <c r="D76" s="95" t="s">
        <v>64</v>
      </c>
      <c r="E76" s="91" t="s">
        <v>159</v>
      </c>
      <c r="F76" s="86">
        <v>8806</v>
      </c>
    </row>
    <row r="77" spans="1:6" s="14" customFormat="1" ht="14.25" x14ac:dyDescent="0.2">
      <c r="A77" s="93">
        <v>70</v>
      </c>
      <c r="B77" s="89">
        <v>45126</v>
      </c>
      <c r="C77" s="92">
        <v>1809</v>
      </c>
      <c r="D77" s="95" t="s">
        <v>160</v>
      </c>
      <c r="E77" s="91" t="s">
        <v>161</v>
      </c>
      <c r="F77" s="86">
        <v>238</v>
      </c>
    </row>
    <row r="78" spans="1:6" s="14" customFormat="1" ht="14.25" x14ac:dyDescent="0.2">
      <c r="A78" s="93">
        <v>71</v>
      </c>
      <c r="B78" s="89">
        <v>45117</v>
      </c>
      <c r="C78" s="92">
        <v>1786</v>
      </c>
      <c r="D78" s="95" t="s">
        <v>96</v>
      </c>
      <c r="E78" s="91" t="s">
        <v>162</v>
      </c>
      <c r="F78" s="86">
        <v>4387.1400000000003</v>
      </c>
    </row>
    <row r="79" spans="1:6" s="14" customFormat="1" ht="14.25" x14ac:dyDescent="0.2">
      <c r="A79" s="93">
        <v>72</v>
      </c>
      <c r="B79" s="89">
        <v>45125</v>
      </c>
      <c r="C79" s="92">
        <v>1810</v>
      </c>
      <c r="D79" s="95" t="s">
        <v>98</v>
      </c>
      <c r="E79" s="91" t="s">
        <v>163</v>
      </c>
      <c r="F79" s="86">
        <v>1769.99</v>
      </c>
    </row>
    <row r="80" spans="1:6" s="14" customFormat="1" ht="14.25" x14ac:dyDescent="0.2">
      <c r="A80" s="93">
        <v>73</v>
      </c>
      <c r="B80" s="89">
        <v>45126</v>
      </c>
      <c r="C80" s="92">
        <v>1812</v>
      </c>
      <c r="D80" s="95" t="s">
        <v>97</v>
      </c>
      <c r="E80" s="91" t="s">
        <v>164</v>
      </c>
      <c r="F80" s="86">
        <v>5232.8100000000004</v>
      </c>
    </row>
    <row r="81" spans="1:6" s="14" customFormat="1" ht="14.25" x14ac:dyDescent="0.2">
      <c r="A81" s="93">
        <v>74</v>
      </c>
      <c r="B81" s="89">
        <v>45110</v>
      </c>
      <c r="C81" s="92">
        <v>1604</v>
      </c>
      <c r="D81" s="95" t="s">
        <v>83</v>
      </c>
      <c r="E81" s="91" t="s">
        <v>165</v>
      </c>
      <c r="F81" s="86">
        <v>5950</v>
      </c>
    </row>
    <row r="82" spans="1:6" s="14" customFormat="1" ht="14.25" x14ac:dyDescent="0.2">
      <c r="A82" s="93">
        <v>75</v>
      </c>
      <c r="B82" s="89">
        <v>45113</v>
      </c>
      <c r="C82" s="92">
        <v>1757</v>
      </c>
      <c r="D82" s="95" t="s">
        <v>65</v>
      </c>
      <c r="E82" s="91" t="s">
        <v>166</v>
      </c>
      <c r="F82" s="86">
        <v>23168.11</v>
      </c>
    </row>
    <row r="83" spans="1:6" s="14" customFormat="1" ht="14.25" x14ac:dyDescent="0.2">
      <c r="A83" s="93">
        <v>76</v>
      </c>
      <c r="B83" s="89">
        <v>45113</v>
      </c>
      <c r="C83" s="175">
        <v>1760</v>
      </c>
      <c r="D83" s="95" t="s">
        <v>64</v>
      </c>
      <c r="E83" s="139" t="s">
        <v>167</v>
      </c>
      <c r="F83" s="180">
        <v>1428</v>
      </c>
    </row>
    <row r="84" spans="1:6" s="14" customFormat="1" ht="14.25" x14ac:dyDescent="0.2">
      <c r="A84" s="93">
        <v>77</v>
      </c>
      <c r="B84" s="89">
        <v>45114</v>
      </c>
      <c r="C84" s="175">
        <v>1778</v>
      </c>
      <c r="D84" s="95" t="s">
        <v>168</v>
      </c>
      <c r="E84" s="139" t="s">
        <v>169</v>
      </c>
      <c r="F84" s="86">
        <v>687.58</v>
      </c>
    </row>
    <row r="85" spans="1:6" s="14" customFormat="1" ht="14.25" x14ac:dyDescent="0.2">
      <c r="A85" s="93">
        <v>78</v>
      </c>
      <c r="B85" s="89">
        <v>45114</v>
      </c>
      <c r="C85" s="92">
        <v>1779</v>
      </c>
      <c r="D85" s="95" t="s">
        <v>170</v>
      </c>
      <c r="E85" s="91" t="s">
        <v>171</v>
      </c>
      <c r="F85" s="86">
        <v>578</v>
      </c>
    </row>
    <row r="86" spans="1:6" s="14" customFormat="1" ht="14.25" x14ac:dyDescent="0.2">
      <c r="A86" s="93">
        <v>79</v>
      </c>
      <c r="B86" s="89">
        <v>45114</v>
      </c>
      <c r="C86" s="92">
        <v>1777</v>
      </c>
      <c r="D86" s="95" t="s">
        <v>81</v>
      </c>
      <c r="E86" s="91" t="s">
        <v>172</v>
      </c>
      <c r="F86" s="86">
        <v>19552.18</v>
      </c>
    </row>
    <row r="87" spans="1:6" s="14" customFormat="1" ht="14.25" x14ac:dyDescent="0.2">
      <c r="A87" s="93">
        <v>80</v>
      </c>
      <c r="B87" s="89">
        <v>45117</v>
      </c>
      <c r="C87" s="92">
        <v>1785</v>
      </c>
      <c r="D87" s="95" t="s">
        <v>88</v>
      </c>
      <c r="E87" s="91" t="s">
        <v>173</v>
      </c>
      <c r="F87" s="86">
        <v>3130.65</v>
      </c>
    </row>
    <row r="88" spans="1:6" s="14" customFormat="1" ht="14.25" x14ac:dyDescent="0.2">
      <c r="A88" s="93">
        <v>81</v>
      </c>
      <c r="B88" s="89">
        <v>45119</v>
      </c>
      <c r="C88" s="92">
        <v>1796</v>
      </c>
      <c r="D88" s="14" t="s">
        <v>175</v>
      </c>
      <c r="E88" s="94" t="s">
        <v>174</v>
      </c>
      <c r="F88" s="86">
        <v>258</v>
      </c>
    </row>
    <row r="89" spans="1:6" s="14" customFormat="1" ht="14.25" x14ac:dyDescent="0.2">
      <c r="A89" s="93">
        <v>82</v>
      </c>
      <c r="B89" s="89">
        <v>45119</v>
      </c>
      <c r="C89" s="92">
        <v>1795</v>
      </c>
      <c r="D89" s="95" t="s">
        <v>175</v>
      </c>
      <c r="E89" s="94" t="s">
        <v>176</v>
      </c>
      <c r="F89" s="86">
        <v>258</v>
      </c>
    </row>
    <row r="90" spans="1:6" s="14" customFormat="1" ht="14.25" x14ac:dyDescent="0.2">
      <c r="A90" s="93">
        <v>83</v>
      </c>
      <c r="B90" s="89">
        <v>45120</v>
      </c>
      <c r="C90" s="92">
        <v>1800</v>
      </c>
      <c r="D90" s="95" t="s">
        <v>170</v>
      </c>
      <c r="E90" s="91" t="s">
        <v>177</v>
      </c>
      <c r="F90" s="86">
        <v>2884</v>
      </c>
    </row>
    <row r="91" spans="1:6" s="14" customFormat="1" ht="14.25" x14ac:dyDescent="0.2">
      <c r="A91" s="93">
        <v>84</v>
      </c>
      <c r="B91" s="89">
        <v>45120</v>
      </c>
      <c r="C91" s="92">
        <v>1801</v>
      </c>
      <c r="D91" s="95" t="s">
        <v>82</v>
      </c>
      <c r="E91" s="91" t="s">
        <v>178</v>
      </c>
      <c r="F91" s="86">
        <v>1754.9</v>
      </c>
    </row>
    <row r="92" spans="1:6" s="14" customFormat="1" ht="14.25" x14ac:dyDescent="0.2">
      <c r="A92" s="93">
        <v>85</v>
      </c>
      <c r="B92" s="89">
        <v>45124</v>
      </c>
      <c r="C92" s="92">
        <v>40</v>
      </c>
      <c r="D92" s="95" t="s">
        <v>63</v>
      </c>
      <c r="E92" s="91" t="s">
        <v>80</v>
      </c>
      <c r="F92" s="86">
        <v>1135</v>
      </c>
    </row>
    <row r="93" spans="1:6" s="14" customFormat="1" ht="14.25" x14ac:dyDescent="0.2">
      <c r="A93" s="93">
        <v>86</v>
      </c>
      <c r="B93" s="89">
        <v>45125</v>
      </c>
      <c r="C93" s="92">
        <v>1808</v>
      </c>
      <c r="D93" s="95" t="s">
        <v>179</v>
      </c>
      <c r="E93" s="91" t="s">
        <v>180</v>
      </c>
      <c r="F93" s="86">
        <v>6844.27</v>
      </c>
    </row>
    <row r="94" spans="1:6" s="14" customFormat="1" ht="14.25" x14ac:dyDescent="0.2">
      <c r="A94" s="93">
        <v>87</v>
      </c>
      <c r="B94" s="89">
        <v>45126</v>
      </c>
      <c r="C94" s="92">
        <v>1813</v>
      </c>
      <c r="D94" s="95" t="s">
        <v>84</v>
      </c>
      <c r="E94" s="91" t="s">
        <v>181</v>
      </c>
      <c r="F94" s="86">
        <v>7343.92</v>
      </c>
    </row>
    <row r="95" spans="1:6" s="14" customFormat="1" ht="14.25" x14ac:dyDescent="0.2">
      <c r="A95" s="93">
        <v>88</v>
      </c>
      <c r="B95" s="89">
        <v>45127</v>
      </c>
      <c r="C95" s="92">
        <v>1815</v>
      </c>
      <c r="D95" s="95" t="s">
        <v>87</v>
      </c>
      <c r="E95" s="91" t="s">
        <v>182</v>
      </c>
      <c r="F95" s="86">
        <v>836.07</v>
      </c>
    </row>
    <row r="96" spans="1:6" s="14" customFormat="1" ht="14.25" x14ac:dyDescent="0.2">
      <c r="A96" s="93">
        <v>89</v>
      </c>
      <c r="B96" s="89">
        <v>45131</v>
      </c>
      <c r="C96" s="92">
        <v>1823</v>
      </c>
      <c r="D96" s="95" t="s">
        <v>183</v>
      </c>
      <c r="E96" s="91" t="s">
        <v>184</v>
      </c>
      <c r="F96" s="86">
        <v>317.73</v>
      </c>
    </row>
    <row r="97" spans="1:8" s="14" customFormat="1" ht="14.25" x14ac:dyDescent="0.2">
      <c r="A97" s="93">
        <v>90</v>
      </c>
      <c r="B97" s="89">
        <v>45131</v>
      </c>
      <c r="C97" s="92">
        <v>1820</v>
      </c>
      <c r="D97" s="95" t="s">
        <v>175</v>
      </c>
      <c r="E97" s="91" t="s">
        <v>185</v>
      </c>
      <c r="F97" s="86">
        <v>258</v>
      </c>
    </row>
    <row r="98" spans="1:8" s="14" customFormat="1" ht="14.25" x14ac:dyDescent="0.2">
      <c r="A98" s="93">
        <v>91</v>
      </c>
      <c r="B98" s="89">
        <v>45132</v>
      </c>
      <c r="C98" s="92">
        <v>1828</v>
      </c>
      <c r="D98" s="95" t="s">
        <v>186</v>
      </c>
      <c r="E98" s="91" t="s">
        <v>187</v>
      </c>
      <c r="F98" s="86">
        <v>6500</v>
      </c>
    </row>
    <row r="99" spans="1:8" s="14" customFormat="1" ht="14.25" x14ac:dyDescent="0.2">
      <c r="A99" s="93">
        <v>92</v>
      </c>
      <c r="B99" s="89">
        <v>45132</v>
      </c>
      <c r="C99" s="92">
        <v>1829</v>
      </c>
      <c r="D99" s="95" t="s">
        <v>170</v>
      </c>
      <c r="E99" s="91" t="s">
        <v>188</v>
      </c>
      <c r="F99" s="86">
        <v>681</v>
      </c>
    </row>
    <row r="100" spans="1:8" s="14" customFormat="1" ht="14.25" x14ac:dyDescent="0.2">
      <c r="A100" s="93">
        <v>93</v>
      </c>
      <c r="B100" s="89">
        <v>45133</v>
      </c>
      <c r="C100" s="92">
        <v>1837</v>
      </c>
      <c r="D100" s="95" t="s">
        <v>83</v>
      </c>
      <c r="E100" s="91" t="s">
        <v>189</v>
      </c>
      <c r="F100" s="86">
        <v>5950</v>
      </c>
    </row>
    <row r="101" spans="1:8" s="14" customFormat="1" ht="14.25" x14ac:dyDescent="0.2">
      <c r="A101" s="93">
        <v>94</v>
      </c>
      <c r="B101" s="89">
        <v>45133</v>
      </c>
      <c r="C101" s="92">
        <v>1836</v>
      </c>
      <c r="D101" s="95" t="s">
        <v>190</v>
      </c>
      <c r="E101" s="91" t="s">
        <v>191</v>
      </c>
      <c r="F101" s="86">
        <v>1470.84</v>
      </c>
    </row>
    <row r="102" spans="1:8" s="14" customFormat="1" ht="14.25" x14ac:dyDescent="0.2">
      <c r="A102" s="93">
        <v>95</v>
      </c>
      <c r="B102" s="89">
        <v>45133</v>
      </c>
      <c r="C102" s="92">
        <v>1835</v>
      </c>
      <c r="D102" s="91" t="s">
        <v>183</v>
      </c>
      <c r="E102" s="91" t="s">
        <v>184</v>
      </c>
      <c r="F102" s="86">
        <v>316.54000000000002</v>
      </c>
    </row>
    <row r="103" spans="1:8" s="14" customFormat="1" ht="14.25" x14ac:dyDescent="0.2">
      <c r="A103" s="93">
        <v>96</v>
      </c>
      <c r="B103" s="89">
        <v>45138</v>
      </c>
      <c r="C103" s="92">
        <v>1840</v>
      </c>
      <c r="D103" s="91" t="s">
        <v>175</v>
      </c>
      <c r="E103" s="94" t="s">
        <v>192</v>
      </c>
      <c r="F103" s="86">
        <v>258</v>
      </c>
    </row>
    <row r="104" spans="1:8" s="14" customFormat="1" ht="14.25" x14ac:dyDescent="0.2">
      <c r="A104" s="93">
        <v>97</v>
      </c>
      <c r="B104" s="89">
        <v>45138</v>
      </c>
      <c r="C104" s="92">
        <v>1844</v>
      </c>
      <c r="D104" s="91" t="s">
        <v>116</v>
      </c>
      <c r="E104" s="91" t="s">
        <v>117</v>
      </c>
      <c r="F104" s="86">
        <v>2516.61</v>
      </c>
      <c r="H104" s="172"/>
    </row>
    <row r="105" spans="1:8" s="14" customFormat="1" ht="14.25" x14ac:dyDescent="0.2">
      <c r="A105" s="93">
        <v>98</v>
      </c>
      <c r="B105" s="89">
        <v>45138</v>
      </c>
      <c r="C105" s="92">
        <v>1842</v>
      </c>
      <c r="D105" s="91" t="s">
        <v>116</v>
      </c>
      <c r="E105" s="91" t="s">
        <v>117</v>
      </c>
      <c r="F105" s="86">
        <v>1767.15</v>
      </c>
    </row>
    <row r="106" spans="1:8" s="14" customFormat="1" ht="14.25" x14ac:dyDescent="0.2">
      <c r="A106" s="93">
        <v>99</v>
      </c>
      <c r="B106" s="158"/>
      <c r="C106" s="92"/>
      <c r="D106" s="91"/>
      <c r="E106" s="91" t="s">
        <v>204</v>
      </c>
      <c r="F106" s="86">
        <v>1890.74</v>
      </c>
    </row>
    <row r="107" spans="1:8" s="14" customFormat="1" ht="14.25" x14ac:dyDescent="0.2">
      <c r="A107" s="93">
        <v>100</v>
      </c>
      <c r="B107" s="158"/>
      <c r="C107" s="92"/>
      <c r="D107" s="91"/>
      <c r="E107" s="91" t="s">
        <v>205</v>
      </c>
      <c r="F107" s="86">
        <v>-3733.09</v>
      </c>
    </row>
    <row r="108" spans="1:8" s="14" customFormat="1" ht="14.25" x14ac:dyDescent="0.2">
      <c r="A108" s="93">
        <v>101</v>
      </c>
      <c r="B108" s="158"/>
      <c r="C108" s="92"/>
      <c r="D108" s="91"/>
      <c r="E108" s="91" t="s">
        <v>206</v>
      </c>
      <c r="F108" s="86">
        <v>6684.75</v>
      </c>
    </row>
    <row r="109" spans="1:8" s="14" customFormat="1" ht="14.25" x14ac:dyDescent="0.2">
      <c r="A109" s="93">
        <v>102</v>
      </c>
      <c r="B109" s="158"/>
      <c r="C109" s="92"/>
      <c r="D109" s="91"/>
      <c r="E109" s="91"/>
      <c r="F109" s="86"/>
    </row>
    <row r="110" spans="1:8" s="14" customFormat="1" ht="14.25" x14ac:dyDescent="0.2">
      <c r="A110" s="93">
        <v>103</v>
      </c>
      <c r="B110" s="158"/>
      <c r="C110" s="92"/>
      <c r="D110" s="91"/>
      <c r="E110" s="91" t="s">
        <v>3</v>
      </c>
      <c r="F110" s="181">
        <f>SUM(F8:F109)</f>
        <v>439787.37000000005</v>
      </c>
      <c r="H110" s="172"/>
    </row>
    <row r="111" spans="1:8" s="14" customFormat="1" ht="14.25" x14ac:dyDescent="0.2">
      <c r="A111" s="93">
        <v>104</v>
      </c>
      <c r="B111" s="158"/>
      <c r="C111" s="92"/>
      <c r="D111" s="91"/>
      <c r="E111" s="91"/>
      <c r="F111" s="86"/>
    </row>
    <row r="112" spans="1:8" s="14" customFormat="1" ht="14.25" x14ac:dyDescent="0.2">
      <c r="A112" s="93">
        <v>105</v>
      </c>
      <c r="B112" s="158"/>
      <c r="C112" s="92"/>
      <c r="D112" s="91"/>
      <c r="E112" s="91"/>
      <c r="F112" s="86"/>
    </row>
    <row r="113" spans="1:6" s="14" customFormat="1" ht="14.25" x14ac:dyDescent="0.2">
      <c r="A113" s="93">
        <v>106</v>
      </c>
      <c r="B113" s="158"/>
      <c r="C113" s="92"/>
      <c r="D113" s="91"/>
      <c r="E113" s="91"/>
      <c r="F113" s="179"/>
    </row>
    <row r="114" spans="1:6" s="14" customFormat="1" ht="14.25" x14ac:dyDescent="0.2">
      <c r="A114" s="93">
        <v>107</v>
      </c>
      <c r="B114" s="158"/>
      <c r="C114" s="92"/>
      <c r="D114" s="91"/>
      <c r="E114" s="91"/>
      <c r="F114" s="86"/>
    </row>
    <row r="115" spans="1:6" s="14" customFormat="1" ht="14.25" x14ac:dyDescent="0.2">
      <c r="A115" s="93">
        <v>108</v>
      </c>
      <c r="B115" s="158"/>
      <c r="C115" s="92"/>
      <c r="D115" s="91"/>
      <c r="E115" s="91"/>
      <c r="F115" s="86"/>
    </row>
    <row r="116" spans="1:6" s="14" customFormat="1" ht="14.25" x14ac:dyDescent="0.2">
      <c r="A116" s="93">
        <v>109</v>
      </c>
      <c r="B116" s="158"/>
      <c r="C116" s="92"/>
      <c r="D116" s="91"/>
      <c r="E116" s="91"/>
      <c r="F116" s="86"/>
    </row>
    <row r="117" spans="1:6" s="14" customFormat="1" ht="14.25" x14ac:dyDescent="0.2">
      <c r="A117" s="93">
        <v>110</v>
      </c>
      <c r="B117" s="158"/>
      <c r="C117" s="92"/>
      <c r="D117" s="91"/>
      <c r="E117" s="91"/>
      <c r="F117" s="86"/>
    </row>
    <row r="118" spans="1:6" s="14" customFormat="1" ht="14.25" x14ac:dyDescent="0.2">
      <c r="A118" s="93">
        <v>111</v>
      </c>
      <c r="B118" s="158"/>
      <c r="C118" s="92"/>
      <c r="D118" s="91"/>
      <c r="E118" s="91"/>
      <c r="F118" s="86"/>
    </row>
    <row r="119" spans="1:6" s="14" customFormat="1" ht="14.25" x14ac:dyDescent="0.2">
      <c r="A119" s="93">
        <v>112</v>
      </c>
      <c r="B119" s="158"/>
      <c r="C119" s="92"/>
      <c r="D119" s="91"/>
      <c r="E119" s="91"/>
      <c r="F119" s="86"/>
    </row>
    <row r="120" spans="1:6" s="14" customFormat="1" ht="14.25" x14ac:dyDescent="0.2">
      <c r="A120" s="93">
        <v>113</v>
      </c>
      <c r="B120" s="158"/>
      <c r="C120" s="92"/>
      <c r="D120" s="91"/>
      <c r="E120" s="91"/>
      <c r="F120" s="86"/>
    </row>
    <row r="121" spans="1:6" s="14" customFormat="1" ht="14.25" x14ac:dyDescent="0.2">
      <c r="A121" s="93">
        <v>114</v>
      </c>
      <c r="B121" s="158"/>
      <c r="C121" s="92"/>
      <c r="D121" s="91"/>
      <c r="E121" s="91"/>
      <c r="F121" s="86"/>
    </row>
    <row r="122" spans="1:6" s="14" customFormat="1" ht="14.25" x14ac:dyDescent="0.2">
      <c r="A122" s="93">
        <v>115</v>
      </c>
      <c r="B122" s="158"/>
      <c r="C122" s="92"/>
      <c r="D122" s="91"/>
      <c r="E122" s="91"/>
      <c r="F122" s="86"/>
    </row>
    <row r="123" spans="1:6" s="14" customFormat="1" ht="14.25" x14ac:dyDescent="0.2">
      <c r="A123" s="93">
        <v>116</v>
      </c>
      <c r="B123" s="158"/>
      <c r="C123" s="92"/>
      <c r="D123" s="91"/>
      <c r="E123" s="91"/>
      <c r="F123" s="86"/>
    </row>
    <row r="124" spans="1:6" s="14" customFormat="1" ht="14.25" x14ac:dyDescent="0.2">
      <c r="A124" s="93">
        <v>117</v>
      </c>
      <c r="B124" s="158"/>
      <c r="C124" s="92"/>
      <c r="D124" s="91"/>
      <c r="E124" s="91"/>
      <c r="F124" s="86"/>
    </row>
    <row r="125" spans="1:6" s="14" customFormat="1" ht="14.25" x14ac:dyDescent="0.2">
      <c r="A125" s="93">
        <v>118</v>
      </c>
      <c r="B125" s="158"/>
      <c r="C125" s="92"/>
      <c r="D125" s="91"/>
      <c r="E125" s="91"/>
      <c r="F125" s="86"/>
    </row>
    <row r="126" spans="1:6" s="14" customFormat="1" ht="14.25" x14ac:dyDescent="0.2">
      <c r="A126" s="93">
        <v>119</v>
      </c>
      <c r="B126" s="158"/>
      <c r="C126" s="92"/>
      <c r="D126" s="91"/>
      <c r="E126" s="91"/>
      <c r="F126" s="86"/>
    </row>
    <row r="127" spans="1:6" s="14" customFormat="1" ht="14.25" x14ac:dyDescent="0.2">
      <c r="A127" s="93">
        <v>120</v>
      </c>
      <c r="B127" s="158"/>
      <c r="C127" s="92"/>
      <c r="D127" s="91"/>
      <c r="E127" s="91"/>
      <c r="F127" s="86"/>
    </row>
    <row r="128" spans="1:6" s="14" customFormat="1" ht="14.25" x14ac:dyDescent="0.2">
      <c r="A128" s="93">
        <v>121</v>
      </c>
      <c r="B128" s="158"/>
      <c r="C128" s="92"/>
      <c r="D128" s="91"/>
      <c r="E128" s="91"/>
      <c r="F128" s="86"/>
    </row>
    <row r="129" spans="1:6" s="14" customFormat="1" ht="14.25" x14ac:dyDescent="0.2">
      <c r="A129" s="93">
        <v>122</v>
      </c>
      <c r="B129" s="158"/>
      <c r="C129" s="92"/>
      <c r="D129" s="91"/>
      <c r="E129" s="91"/>
      <c r="F129" s="86"/>
    </row>
    <row r="130" spans="1:6" s="14" customFormat="1" ht="14.25" x14ac:dyDescent="0.2">
      <c r="A130" s="93">
        <v>123</v>
      </c>
      <c r="B130" s="158"/>
      <c r="C130" s="92"/>
      <c r="D130" s="91"/>
      <c r="E130" s="91"/>
      <c r="F130" s="86"/>
    </row>
    <row r="131" spans="1:6" s="14" customFormat="1" ht="14.25" x14ac:dyDescent="0.2">
      <c r="A131" s="93">
        <v>124</v>
      </c>
      <c r="B131" s="158"/>
      <c r="C131" s="92"/>
      <c r="D131" s="91"/>
      <c r="E131" s="91"/>
      <c r="F131" s="86"/>
    </row>
    <row r="132" spans="1:6" s="14" customFormat="1" ht="14.25" x14ac:dyDescent="0.2">
      <c r="A132" s="93">
        <v>125</v>
      </c>
      <c r="B132" s="158"/>
      <c r="C132" s="92"/>
      <c r="D132" s="91"/>
      <c r="E132" s="91"/>
      <c r="F132" s="86"/>
    </row>
    <row r="133" spans="1:6" s="14" customFormat="1" ht="14.25" x14ac:dyDescent="0.2">
      <c r="A133" s="93">
        <v>126</v>
      </c>
      <c r="B133" s="158"/>
      <c r="C133" s="92"/>
      <c r="D133" s="91"/>
      <c r="E133" s="91"/>
      <c r="F133" s="86"/>
    </row>
    <row r="134" spans="1:6" s="14" customFormat="1" ht="14.25" x14ac:dyDescent="0.2">
      <c r="A134" s="93">
        <v>127</v>
      </c>
      <c r="B134" s="158"/>
      <c r="C134" s="92"/>
      <c r="D134" s="91"/>
      <c r="E134" s="91"/>
      <c r="F134" s="86"/>
    </row>
    <row r="135" spans="1:6" s="14" customFormat="1" ht="14.25" x14ac:dyDescent="0.2">
      <c r="A135" s="93">
        <v>128</v>
      </c>
      <c r="B135" s="158"/>
      <c r="C135" s="92"/>
      <c r="D135" s="91"/>
      <c r="E135" s="91"/>
      <c r="F135" s="86"/>
    </row>
    <row r="136" spans="1:6" s="14" customFormat="1" ht="14.25" x14ac:dyDescent="0.2">
      <c r="A136" s="93">
        <v>129</v>
      </c>
      <c r="B136" s="158"/>
      <c r="C136" s="92"/>
      <c r="D136" s="91"/>
      <c r="E136" s="91"/>
      <c r="F136" s="86"/>
    </row>
    <row r="137" spans="1:6" s="14" customFormat="1" ht="14.25" x14ac:dyDescent="0.2">
      <c r="A137" s="93">
        <v>130</v>
      </c>
      <c r="B137" s="157"/>
      <c r="C137" s="154"/>
      <c r="D137" s="155"/>
      <c r="E137" s="155"/>
      <c r="F137" s="156"/>
    </row>
    <row r="138" spans="1:6" s="14" customFormat="1" ht="14.25" x14ac:dyDescent="0.2">
      <c r="A138" s="93">
        <v>131</v>
      </c>
      <c r="B138" s="157"/>
      <c r="C138" s="154"/>
      <c r="D138" s="155"/>
      <c r="E138" s="155"/>
      <c r="F138" s="156"/>
    </row>
    <row r="139" spans="1:6" s="14" customFormat="1" ht="14.25" x14ac:dyDescent="0.2">
      <c r="A139" s="93">
        <v>132</v>
      </c>
      <c r="B139" s="157"/>
      <c r="C139" s="154"/>
      <c r="D139" s="155"/>
      <c r="E139" s="155"/>
      <c r="F139" s="156"/>
    </row>
    <row r="140" spans="1:6" s="14" customFormat="1" ht="14.25" x14ac:dyDescent="0.2">
      <c r="A140" s="93">
        <v>133</v>
      </c>
      <c r="B140" s="157"/>
      <c r="C140" s="154"/>
      <c r="D140" s="155"/>
      <c r="E140" s="155"/>
      <c r="F140" s="156"/>
    </row>
    <row r="141" spans="1:6" s="14" customFormat="1" ht="14.25" x14ac:dyDescent="0.2">
      <c r="A141" s="93">
        <v>134</v>
      </c>
      <c r="B141" s="157"/>
      <c r="C141" s="154"/>
      <c r="D141" s="155"/>
      <c r="E141" s="155"/>
      <c r="F141" s="156"/>
    </row>
    <row r="142" spans="1:6" s="14" customFormat="1" ht="14.25" x14ac:dyDescent="0.2">
      <c r="A142" s="93">
        <v>135</v>
      </c>
      <c r="B142" s="157"/>
      <c r="C142" s="154"/>
      <c r="D142" s="155"/>
      <c r="E142" s="155"/>
      <c r="F142" s="156"/>
    </row>
    <row r="143" spans="1:6" s="14" customFormat="1" ht="14.25" x14ac:dyDescent="0.2">
      <c r="A143" s="93">
        <v>136</v>
      </c>
      <c r="B143" s="157"/>
      <c r="C143" s="154"/>
      <c r="D143" s="155"/>
      <c r="E143" s="155"/>
      <c r="F143" s="156"/>
    </row>
    <row r="144" spans="1:6" s="14" customFormat="1" ht="14.25" x14ac:dyDescent="0.2">
      <c r="A144" s="93">
        <v>137</v>
      </c>
      <c r="B144" s="157"/>
      <c r="C144" s="154"/>
      <c r="D144" s="155"/>
      <c r="E144" s="155"/>
      <c r="F144" s="156"/>
    </row>
    <row r="145" spans="1:6" s="14" customFormat="1" x14ac:dyDescent="0.25">
      <c r="A145" s="93">
        <v>138</v>
      </c>
      <c r="B145" s="157"/>
      <c r="C145" s="154"/>
      <c r="D145" s="155"/>
      <c r="E145" s="155"/>
      <c r="F145" s="156"/>
    </row>
    <row r="146" spans="1:6" s="14" customFormat="1" x14ac:dyDescent="0.25">
      <c r="A146" s="93">
        <v>139</v>
      </c>
      <c r="B146" s="157"/>
      <c r="C146" s="154"/>
      <c r="D146" s="155"/>
      <c r="E146" s="155"/>
      <c r="F146" s="156"/>
    </row>
    <row r="147" spans="1:6" s="14" customFormat="1" x14ac:dyDescent="0.25">
      <c r="A147" s="93">
        <v>140</v>
      </c>
      <c r="B147" s="157"/>
      <c r="C147" s="154"/>
      <c r="D147" s="155"/>
      <c r="E147" s="155"/>
      <c r="F147" s="156"/>
    </row>
    <row r="148" spans="1:6" s="14" customFormat="1" x14ac:dyDescent="0.25">
      <c r="A148" s="93">
        <v>141</v>
      </c>
      <c r="B148" s="157"/>
      <c r="C148" s="154"/>
      <c r="D148" s="155"/>
      <c r="E148" s="155"/>
      <c r="F148" s="156"/>
    </row>
    <row r="149" spans="1:6" s="14" customFormat="1" x14ac:dyDescent="0.25">
      <c r="A149" s="93">
        <v>142</v>
      </c>
      <c r="B149" s="157"/>
      <c r="C149" s="154"/>
      <c r="D149" s="155"/>
      <c r="E149" s="155"/>
      <c r="F149" s="156"/>
    </row>
    <row r="150" spans="1:6" s="14" customFormat="1" x14ac:dyDescent="0.25">
      <c r="A150" s="93">
        <v>143</v>
      </c>
      <c r="B150" s="157"/>
      <c r="C150" s="154"/>
      <c r="D150" s="155"/>
      <c r="E150" s="155"/>
      <c r="F150" s="156"/>
    </row>
    <row r="151" spans="1:6" s="14" customFormat="1" x14ac:dyDescent="0.25">
      <c r="A151" s="93">
        <v>144</v>
      </c>
      <c r="B151" s="157"/>
      <c r="C151" s="154"/>
      <c r="D151" s="155"/>
      <c r="E151" s="155"/>
      <c r="F151" s="156"/>
    </row>
    <row r="152" spans="1:6" s="14" customFormat="1" x14ac:dyDescent="0.25">
      <c r="A152" s="93">
        <v>145</v>
      </c>
      <c r="B152" s="157"/>
      <c r="C152" s="154"/>
      <c r="D152" s="155"/>
      <c r="E152" s="155"/>
      <c r="F152" s="156"/>
    </row>
    <row r="153" spans="1:6" s="14" customFormat="1" x14ac:dyDescent="0.25">
      <c r="A153" s="93">
        <v>146</v>
      </c>
      <c r="B153" s="157"/>
      <c r="C153" s="154"/>
      <c r="D153" s="155"/>
      <c r="E153" s="155"/>
      <c r="F153" s="156"/>
    </row>
    <row r="154" spans="1:6" s="14" customFormat="1" x14ac:dyDescent="0.25">
      <c r="A154" s="93">
        <v>147</v>
      </c>
      <c r="B154" s="157"/>
      <c r="C154" s="154"/>
      <c r="D154" s="155"/>
      <c r="E154" s="155"/>
      <c r="F154" s="156"/>
    </row>
    <row r="155" spans="1:6" s="14" customFormat="1" x14ac:dyDescent="0.25">
      <c r="A155" s="93">
        <v>148</v>
      </c>
      <c r="B155" s="157"/>
      <c r="C155" s="154"/>
      <c r="D155" s="155"/>
      <c r="E155" s="155"/>
      <c r="F155" s="156"/>
    </row>
    <row r="156" spans="1:6" s="14" customFormat="1" x14ac:dyDescent="0.25">
      <c r="A156" s="93">
        <v>149</v>
      </c>
      <c r="B156" s="157"/>
      <c r="C156" s="154"/>
      <c r="D156" s="155"/>
      <c r="E156" s="155"/>
      <c r="F156" s="156"/>
    </row>
    <row r="157" spans="1:6" s="14" customFormat="1" x14ac:dyDescent="0.25">
      <c r="A157" s="93">
        <v>150</v>
      </c>
      <c r="B157" s="157"/>
      <c r="C157" s="154"/>
      <c r="D157" s="155"/>
      <c r="E157" s="155"/>
      <c r="F157" s="156"/>
    </row>
    <row r="158" spans="1:6" s="14" customFormat="1" x14ac:dyDescent="0.25">
      <c r="A158" s="93">
        <v>151</v>
      </c>
      <c r="B158" s="157"/>
      <c r="C158" s="154"/>
      <c r="D158" s="155"/>
      <c r="E158" s="155"/>
      <c r="F158" s="156"/>
    </row>
    <row r="159" spans="1:6" s="14" customFormat="1" x14ac:dyDescent="0.25">
      <c r="A159" s="93">
        <v>152</v>
      </c>
      <c r="B159" s="157"/>
      <c r="C159" s="154"/>
      <c r="D159" s="155"/>
      <c r="E159" s="155"/>
      <c r="F159" s="156"/>
    </row>
    <row r="160" spans="1:6" s="14" customFormat="1" x14ac:dyDescent="0.25">
      <c r="A160" s="93">
        <v>153</v>
      </c>
      <c r="B160" s="157"/>
      <c r="C160" s="154"/>
      <c r="D160" s="155"/>
      <c r="E160" s="155"/>
      <c r="F160" s="156"/>
    </row>
    <row r="161" spans="1:7" s="14" customFormat="1" x14ac:dyDescent="0.25">
      <c r="A161" s="93">
        <v>154</v>
      </c>
      <c r="B161" s="157"/>
      <c r="C161" s="154"/>
      <c r="D161" s="155"/>
      <c r="E161" s="155"/>
      <c r="F161" s="156"/>
    </row>
    <row r="162" spans="1:7" s="14" customFormat="1" x14ac:dyDescent="0.25">
      <c r="A162" s="93">
        <v>155</v>
      </c>
      <c r="B162" s="157"/>
      <c r="C162" s="154"/>
      <c r="D162" s="155"/>
      <c r="E162" s="155"/>
      <c r="F162" s="156"/>
    </row>
    <row r="163" spans="1:7" s="14" customFormat="1" x14ac:dyDescent="0.25">
      <c r="A163" s="93">
        <v>156</v>
      </c>
      <c r="B163" s="157"/>
      <c r="C163" s="154"/>
      <c r="D163" s="155"/>
      <c r="E163" s="155"/>
      <c r="F163" s="156"/>
    </row>
    <row r="164" spans="1:7" s="14" customFormat="1" x14ac:dyDescent="0.25">
      <c r="A164" s="93">
        <v>157</v>
      </c>
      <c r="B164" s="157"/>
      <c r="C164" s="154"/>
      <c r="D164" s="155"/>
      <c r="E164" s="155"/>
      <c r="F164" s="156"/>
    </row>
    <row r="165" spans="1:7" s="14" customFormat="1" x14ac:dyDescent="0.25">
      <c r="A165" s="93">
        <v>158</v>
      </c>
      <c r="B165" s="157"/>
      <c r="C165" s="154"/>
      <c r="D165" s="155"/>
      <c r="E165" s="155"/>
      <c r="F165" s="156"/>
    </row>
    <row r="166" spans="1:7" s="14" customFormat="1" x14ac:dyDescent="0.25">
      <c r="A166" s="93">
        <v>159</v>
      </c>
      <c r="B166" s="157"/>
      <c r="C166" s="154"/>
      <c r="D166" s="155"/>
      <c r="E166" s="155"/>
      <c r="F166" s="156"/>
    </row>
    <row r="167" spans="1:7" s="14" customFormat="1" x14ac:dyDescent="0.25">
      <c r="A167" s="93">
        <v>160</v>
      </c>
      <c r="B167" s="157"/>
      <c r="C167" s="154"/>
      <c r="D167" s="155"/>
      <c r="E167" s="155"/>
      <c r="F167" s="156"/>
    </row>
    <row r="168" spans="1:7" s="14" customFormat="1" x14ac:dyDescent="0.25">
      <c r="A168" s="93">
        <v>161</v>
      </c>
      <c r="B168" s="157"/>
      <c r="C168" s="154"/>
      <c r="D168" s="155"/>
      <c r="E168" s="155"/>
      <c r="F168" s="156"/>
    </row>
    <row r="169" spans="1:7" s="14" customFormat="1" x14ac:dyDescent="0.25">
      <c r="A169" s="93">
        <v>162</v>
      </c>
      <c r="B169" s="157"/>
      <c r="C169" s="154"/>
      <c r="D169" s="155"/>
      <c r="E169" s="155"/>
      <c r="F169" s="156"/>
    </row>
    <row r="170" spans="1:7" s="14" customFormat="1" x14ac:dyDescent="0.25">
      <c r="A170" s="93">
        <v>163</v>
      </c>
      <c r="B170" s="157"/>
      <c r="C170" s="154"/>
      <c r="D170" s="155"/>
      <c r="E170" s="155"/>
      <c r="F170" s="156"/>
    </row>
    <row r="171" spans="1:7" s="14" customFormat="1" x14ac:dyDescent="0.25">
      <c r="A171" s="93">
        <v>164</v>
      </c>
      <c r="B171" s="157"/>
      <c r="C171" s="154"/>
      <c r="D171" s="155"/>
      <c r="E171" s="155"/>
      <c r="F171" s="156"/>
    </row>
    <row r="172" spans="1:7" s="14" customFormat="1" x14ac:dyDescent="0.25">
      <c r="A172" s="93">
        <v>165</v>
      </c>
      <c r="B172" s="29"/>
      <c r="C172" s="31"/>
      <c r="D172" s="33"/>
      <c r="E172" s="33"/>
      <c r="F172" s="19"/>
    </row>
    <row r="173" spans="1:7" s="14" customFormat="1" ht="14.4" thickBot="1" x14ac:dyDescent="0.3">
      <c r="A173" s="183" t="s">
        <v>193</v>
      </c>
      <c r="B173" s="184"/>
      <c r="C173" s="184"/>
      <c r="D173" s="184"/>
      <c r="E173" s="184"/>
      <c r="F173" s="142">
        <f>SUM(F8:F113)</f>
        <v>879574.74000000011</v>
      </c>
      <c r="G173" s="141"/>
    </row>
    <row r="175" spans="1:7" x14ac:dyDescent="0.25">
      <c r="F175" s="12"/>
    </row>
    <row r="176" spans="1:7" x14ac:dyDescent="0.25">
      <c r="F176" s="12"/>
    </row>
    <row r="177" spans="6:6" x14ac:dyDescent="0.25">
      <c r="F177" s="12"/>
    </row>
    <row r="178" spans="6:6" x14ac:dyDescent="0.25">
      <c r="F178" s="13"/>
    </row>
    <row r="179" spans="6:6" x14ac:dyDescent="0.25">
      <c r="F179" s="12"/>
    </row>
  </sheetData>
  <sheetProtection password="CC71" sheet="1" objects="1" scenarios="1"/>
  <mergeCells count="2">
    <mergeCell ref="A5:C5"/>
    <mergeCell ref="A173:E173"/>
  </mergeCells>
  <phoneticPr fontId="34" type="noConversion"/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A20" sqref="A20:C20"/>
    </sheetView>
  </sheetViews>
  <sheetFormatPr defaultColWidth="9.109375" defaultRowHeight="13.2" x14ac:dyDescent="0.25"/>
  <cols>
    <col min="1" max="1" width="10.33203125" style="8" customWidth="1"/>
    <col min="2" max="2" width="13.88671875" style="8" customWidth="1"/>
    <col min="3" max="3" width="30.33203125" style="8" customWidth="1"/>
    <col min="4" max="4" width="31.33203125" style="8" bestFit="1" customWidth="1"/>
    <col min="5" max="5" width="14.6640625" style="8" customWidth="1"/>
    <col min="6" max="16384" width="9.109375" style="8"/>
  </cols>
  <sheetData>
    <row r="1" spans="1:5" ht="12.75" x14ac:dyDescent="0.2">
      <c r="A1" s="1" t="s">
        <v>4</v>
      </c>
      <c r="B1" s="1"/>
      <c r="C1" s="1"/>
      <c r="D1" s="6"/>
      <c r="E1" s="6"/>
    </row>
    <row r="3" spans="1:5" ht="12.75" x14ac:dyDescent="0.2">
      <c r="A3" s="1" t="s">
        <v>18</v>
      </c>
      <c r="D3" s="6"/>
      <c r="E3" s="6"/>
    </row>
    <row r="4" spans="1:5" ht="12.75" x14ac:dyDescent="0.2">
      <c r="A4" s="6"/>
      <c r="B4" s="1"/>
      <c r="C4" s="1"/>
      <c r="D4" s="6"/>
      <c r="E4" s="6"/>
    </row>
    <row r="5" spans="1:5" ht="12.75" x14ac:dyDescent="0.2">
      <c r="A5" s="4" t="s">
        <v>5</v>
      </c>
      <c r="B5" s="1" t="s">
        <v>194</v>
      </c>
      <c r="C5" s="1"/>
      <c r="D5" s="6"/>
      <c r="E5" s="6"/>
    </row>
    <row r="6" spans="1:5" ht="13.5" thickBot="1" x14ac:dyDescent="0.25">
      <c r="A6" s="6"/>
      <c r="B6" s="6"/>
      <c r="C6" s="6"/>
      <c r="D6" s="6"/>
      <c r="E6" s="6"/>
    </row>
    <row r="7" spans="1:5" x14ac:dyDescent="0.25">
      <c r="A7" s="41" t="s">
        <v>19</v>
      </c>
      <c r="B7" s="42" t="s">
        <v>20</v>
      </c>
      <c r="C7" s="42" t="s">
        <v>22</v>
      </c>
      <c r="D7" s="42" t="s">
        <v>21</v>
      </c>
      <c r="E7" s="3" t="s">
        <v>16</v>
      </c>
    </row>
    <row r="8" spans="1:5" ht="12.75" x14ac:dyDescent="0.2">
      <c r="A8" s="82"/>
      <c r="B8" s="80"/>
      <c r="C8" s="83"/>
      <c r="D8" s="83"/>
      <c r="E8" s="77"/>
    </row>
    <row r="9" spans="1:5" ht="12.75" x14ac:dyDescent="0.2">
      <c r="A9" s="153"/>
      <c r="B9" s="81"/>
      <c r="C9" s="84"/>
      <c r="D9" s="84"/>
      <c r="E9" s="79"/>
    </row>
    <row r="10" spans="1:5" ht="12.75" x14ac:dyDescent="0.2">
      <c r="A10" s="153"/>
      <c r="B10" s="81"/>
      <c r="C10" s="84"/>
      <c r="D10" s="84"/>
      <c r="E10" s="79"/>
    </row>
    <row r="11" spans="1:5" ht="12.75" x14ac:dyDescent="0.2">
      <c r="A11" s="153"/>
      <c r="B11" s="81"/>
      <c r="C11" s="84"/>
      <c r="D11" s="84"/>
      <c r="E11" s="79"/>
    </row>
    <row r="12" spans="1:5" ht="12.75" x14ac:dyDescent="0.2">
      <c r="A12" s="153"/>
      <c r="B12" s="81"/>
      <c r="C12" s="84"/>
      <c r="D12" s="84"/>
      <c r="E12" s="79"/>
    </row>
    <row r="13" spans="1:5" ht="12.75" x14ac:dyDescent="0.2">
      <c r="A13" s="153"/>
      <c r="B13" s="81"/>
      <c r="C13" s="84"/>
      <c r="D13" s="84"/>
      <c r="E13" s="79"/>
    </row>
    <row r="14" spans="1:5" ht="12.75" x14ac:dyDescent="0.2">
      <c r="A14" s="153"/>
      <c r="B14" s="81"/>
      <c r="C14" s="84"/>
      <c r="D14" s="84"/>
      <c r="E14" s="79"/>
    </row>
    <row r="15" spans="1:5" ht="12.75" x14ac:dyDescent="0.2">
      <c r="A15" s="153"/>
      <c r="B15" s="81"/>
      <c r="C15" s="84"/>
      <c r="D15" s="84"/>
      <c r="E15" s="171"/>
    </row>
    <row r="16" spans="1:5" ht="12.75" x14ac:dyDescent="0.2">
      <c r="A16" s="153"/>
      <c r="B16" s="81"/>
      <c r="C16" s="84"/>
      <c r="D16" s="84"/>
      <c r="E16" s="79"/>
    </row>
    <row r="17" spans="1:5" ht="12.75" x14ac:dyDescent="0.2">
      <c r="A17" s="153"/>
      <c r="B17" s="81"/>
      <c r="C17" s="84"/>
      <c r="D17" s="84"/>
      <c r="E17" s="79"/>
    </row>
    <row r="18" spans="1:5" ht="12.75" x14ac:dyDescent="0.2">
      <c r="A18" s="85"/>
      <c r="B18" s="81"/>
      <c r="C18" s="84"/>
      <c r="D18" s="84"/>
      <c r="E18" s="79"/>
    </row>
    <row r="19" spans="1:5" ht="12.75" x14ac:dyDescent="0.2">
      <c r="A19" s="85"/>
      <c r="B19" s="81"/>
      <c r="C19" s="84"/>
      <c r="D19" s="84"/>
      <c r="E19" s="79"/>
    </row>
    <row r="20" spans="1:5" ht="13.5" thickBot="1" x14ac:dyDescent="0.25">
      <c r="A20" s="183" t="s">
        <v>195</v>
      </c>
      <c r="B20" s="184"/>
      <c r="C20" s="184"/>
      <c r="D20" s="7"/>
      <c r="E20" s="76">
        <f>SUM(E8:E19)</f>
        <v>0</v>
      </c>
    </row>
    <row r="25" spans="1:5" ht="12.75" x14ac:dyDescent="0.2">
      <c r="C25" s="8" t="s">
        <v>95</v>
      </c>
    </row>
    <row r="28" spans="1:5" ht="15" x14ac:dyDescent="0.2">
      <c r="A28" s="9"/>
    </row>
    <row r="29" spans="1:5" ht="15" x14ac:dyDescent="0.2">
      <c r="A29" s="9"/>
    </row>
    <row r="30" spans="1:5" ht="15" x14ac:dyDescent="0.2">
      <c r="A30" s="9"/>
    </row>
    <row r="31" spans="1:5" ht="15" x14ac:dyDescent="0.2">
      <c r="A31" s="9"/>
    </row>
  </sheetData>
  <sheetProtection password="CC71" sheet="1" objects="1" scenarios="1"/>
  <mergeCells count="1">
    <mergeCell ref="A20:C20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F11" sqref="F11"/>
    </sheetView>
  </sheetViews>
  <sheetFormatPr defaultColWidth="9.109375" defaultRowHeight="13.8" x14ac:dyDescent="0.25"/>
  <cols>
    <col min="1" max="1" width="15.5546875" style="10" customWidth="1"/>
    <col min="2" max="2" width="10.6640625" style="10" customWidth="1"/>
    <col min="3" max="3" width="4.88671875" style="10" bestFit="1" customWidth="1"/>
    <col min="4" max="4" width="13.88671875" style="10" bestFit="1" customWidth="1"/>
    <col min="5" max="5" width="13.33203125" style="10" customWidth="1"/>
    <col min="6" max="6" width="26" style="10" bestFit="1" customWidth="1"/>
    <col min="7" max="7" width="9.109375" style="10"/>
    <col min="8" max="8" width="10.6640625" style="10" bestFit="1" customWidth="1"/>
    <col min="9" max="9" width="12.33203125" style="10" bestFit="1" customWidth="1"/>
    <col min="10" max="10" width="10.109375" style="10" bestFit="1" customWidth="1"/>
    <col min="11" max="16384" width="9.109375" style="10"/>
  </cols>
  <sheetData>
    <row r="1" spans="1:15" ht="14.25" x14ac:dyDescent="0.2">
      <c r="A1" s="1" t="s">
        <v>4</v>
      </c>
      <c r="B1" s="1"/>
      <c r="C1" s="6"/>
      <c r="D1" s="6"/>
      <c r="E1" s="6"/>
      <c r="F1" s="6"/>
    </row>
    <row r="3" spans="1:15" ht="14.25" x14ac:dyDescent="0.2">
      <c r="A3" s="1" t="s">
        <v>58</v>
      </c>
      <c r="B3" s="6"/>
      <c r="C3" s="6"/>
      <c r="D3" s="6"/>
      <c r="F3" s="6"/>
    </row>
    <row r="4" spans="1:15" ht="14.25" x14ac:dyDescent="0.2">
      <c r="A4" s="6"/>
      <c r="B4" s="1"/>
      <c r="C4" s="6"/>
      <c r="D4" s="6"/>
      <c r="E4" s="6"/>
      <c r="F4" s="6"/>
    </row>
    <row r="5" spans="1:15" ht="14.25" x14ac:dyDescent="0.2">
      <c r="A5" s="182" t="s">
        <v>196</v>
      </c>
      <c r="B5" s="182"/>
      <c r="C5" s="182"/>
      <c r="F5" s="6"/>
    </row>
    <row r="6" spans="1:15" ht="14.25" x14ac:dyDescent="0.2">
      <c r="A6" s="2"/>
      <c r="B6" s="6"/>
      <c r="C6" s="6"/>
      <c r="D6" s="6"/>
      <c r="E6" s="6"/>
      <c r="F6" s="6"/>
    </row>
    <row r="7" spans="1:15" ht="15" thickBot="1" x14ac:dyDescent="0.25">
      <c r="G7" s="12"/>
      <c r="H7" s="12"/>
      <c r="I7" s="12"/>
      <c r="J7" s="12"/>
      <c r="K7" s="12"/>
      <c r="L7" s="12"/>
      <c r="M7" s="12"/>
      <c r="N7" s="12"/>
      <c r="O7" s="12"/>
    </row>
    <row r="8" spans="1:15" ht="14.25" x14ac:dyDescent="0.2">
      <c r="A8" s="34" t="s">
        <v>23</v>
      </c>
      <c r="B8" s="35" t="s">
        <v>6</v>
      </c>
      <c r="C8" s="35" t="s">
        <v>7</v>
      </c>
      <c r="D8" s="35" t="s">
        <v>8</v>
      </c>
      <c r="E8" s="36" t="s">
        <v>3</v>
      </c>
      <c r="F8" s="37" t="s">
        <v>29</v>
      </c>
      <c r="G8" s="12"/>
      <c r="H8" s="12"/>
      <c r="I8" s="12"/>
      <c r="J8" s="12"/>
      <c r="K8" s="12"/>
      <c r="L8" s="12"/>
      <c r="M8" s="12"/>
      <c r="N8" s="12"/>
      <c r="O8" s="12"/>
    </row>
    <row r="9" spans="1:15" ht="25.5" x14ac:dyDescent="0.2">
      <c r="A9" s="68" t="s">
        <v>51</v>
      </c>
      <c r="B9" s="53"/>
      <c r="C9" s="53"/>
      <c r="D9" s="54">
        <v>0</v>
      </c>
      <c r="E9" s="55"/>
      <c r="F9" s="56"/>
      <c r="G9" s="12"/>
      <c r="H9" s="12"/>
      <c r="I9" s="12"/>
      <c r="J9" s="12"/>
      <c r="K9" s="12"/>
      <c r="L9" s="12"/>
      <c r="M9" s="12"/>
      <c r="N9" s="12"/>
      <c r="O9" s="12"/>
    </row>
    <row r="10" spans="1:15" ht="14.25" x14ac:dyDescent="0.2">
      <c r="A10" s="57" t="s">
        <v>53</v>
      </c>
      <c r="B10" s="53"/>
      <c r="C10" s="53"/>
      <c r="D10" s="58"/>
      <c r="E10" s="55" t="s">
        <v>23</v>
      </c>
      <c r="F10" s="61"/>
      <c r="G10" s="12"/>
      <c r="H10" s="12"/>
      <c r="I10" s="12"/>
      <c r="J10" s="12"/>
      <c r="K10" s="12"/>
      <c r="L10" s="12"/>
      <c r="M10" s="12"/>
      <c r="N10" s="12"/>
      <c r="O10" s="12"/>
    </row>
    <row r="11" spans="1:15" ht="14.25" x14ac:dyDescent="0.2">
      <c r="A11" s="52" t="s">
        <v>23</v>
      </c>
      <c r="B11" s="53"/>
      <c r="C11" s="53"/>
      <c r="D11" s="58"/>
      <c r="E11" s="55"/>
      <c r="F11" s="61"/>
    </row>
    <row r="12" spans="1:15" ht="14.25" x14ac:dyDescent="0.2">
      <c r="A12" s="52" t="s">
        <v>23</v>
      </c>
      <c r="B12" s="53"/>
      <c r="C12" s="53"/>
      <c r="D12" s="58"/>
      <c r="E12" s="55"/>
      <c r="F12" s="61"/>
    </row>
    <row r="13" spans="1:15" ht="14.25" x14ac:dyDescent="0.2">
      <c r="A13" s="52" t="s">
        <v>23</v>
      </c>
      <c r="B13" s="53"/>
      <c r="C13" s="53"/>
      <c r="D13" s="58"/>
      <c r="E13" s="55"/>
      <c r="F13" s="61"/>
    </row>
    <row r="14" spans="1:15" ht="14.25" x14ac:dyDescent="0.2">
      <c r="A14" s="52" t="s">
        <v>23</v>
      </c>
      <c r="B14" s="53"/>
      <c r="C14" s="53"/>
      <c r="D14" s="58"/>
      <c r="E14" s="55"/>
      <c r="F14" s="61"/>
    </row>
    <row r="15" spans="1:15" ht="14.25" x14ac:dyDescent="0.2">
      <c r="A15" s="52" t="s">
        <v>23</v>
      </c>
      <c r="B15" s="53"/>
      <c r="C15" s="53"/>
      <c r="D15" s="58"/>
      <c r="E15" s="55"/>
      <c r="F15" s="61"/>
    </row>
    <row r="16" spans="1:15" ht="14.25" x14ac:dyDescent="0.2">
      <c r="A16" s="52" t="s">
        <v>23</v>
      </c>
      <c r="B16" s="53"/>
      <c r="C16" s="53"/>
      <c r="D16" s="58"/>
      <c r="E16" s="55"/>
      <c r="F16" s="56"/>
    </row>
    <row r="17" spans="1:6" ht="14.25" x14ac:dyDescent="0.2">
      <c r="A17" s="52"/>
      <c r="B17" s="53"/>
      <c r="C17" s="53"/>
      <c r="D17" s="58"/>
      <c r="E17" s="55"/>
      <c r="F17" s="56"/>
    </row>
    <row r="18" spans="1:6" ht="14.25" x14ac:dyDescent="0.2">
      <c r="A18" s="52"/>
      <c r="B18" s="53"/>
      <c r="C18" s="53"/>
      <c r="D18" s="58"/>
      <c r="E18" s="55"/>
      <c r="F18" s="56"/>
    </row>
    <row r="19" spans="1:6" ht="14.25" x14ac:dyDescent="0.2">
      <c r="A19" s="52"/>
      <c r="B19" s="53"/>
      <c r="C19" s="53"/>
      <c r="D19" s="58"/>
      <c r="E19" s="55"/>
      <c r="F19" s="56"/>
    </row>
    <row r="20" spans="1:6" ht="14.25" x14ac:dyDescent="0.2">
      <c r="A20" s="52" t="s">
        <v>23</v>
      </c>
      <c r="B20" s="53"/>
      <c r="C20" s="53"/>
      <c r="D20" s="58"/>
      <c r="E20" s="55" t="s">
        <v>23</v>
      </c>
      <c r="F20" s="56"/>
    </row>
    <row r="21" spans="1:6" ht="14.25" x14ac:dyDescent="0.2">
      <c r="A21" s="57" t="s">
        <v>52</v>
      </c>
      <c r="B21" s="53"/>
      <c r="C21" s="53"/>
      <c r="D21" s="54">
        <f>SUM(D10:D19)</f>
        <v>0</v>
      </c>
      <c r="E21" s="55" t="s">
        <v>23</v>
      </c>
      <c r="F21" s="62"/>
    </row>
    <row r="22" spans="1:6" ht="14.25" x14ac:dyDescent="0.2">
      <c r="A22" s="52" t="s">
        <v>23</v>
      </c>
      <c r="B22" s="53"/>
      <c r="C22" s="53"/>
      <c r="D22" s="53" t="s">
        <v>23</v>
      </c>
      <c r="E22" s="55">
        <f>SUM(D9+D21)</f>
        <v>0</v>
      </c>
      <c r="F22" s="62" t="s">
        <v>23</v>
      </c>
    </row>
    <row r="23" spans="1:6" ht="25.5" x14ac:dyDescent="0.2">
      <c r="A23" s="68" t="s">
        <v>54</v>
      </c>
      <c r="B23" s="53"/>
      <c r="C23" s="53"/>
      <c r="D23" s="54">
        <v>0</v>
      </c>
      <c r="E23" s="55" t="s">
        <v>23</v>
      </c>
      <c r="F23" s="62" t="s">
        <v>23</v>
      </c>
    </row>
    <row r="24" spans="1:6" ht="14.25" x14ac:dyDescent="0.2">
      <c r="A24" s="57" t="s">
        <v>56</v>
      </c>
      <c r="B24" s="53"/>
      <c r="C24" s="53"/>
      <c r="D24" s="51"/>
      <c r="E24" s="55" t="s">
        <v>23</v>
      </c>
      <c r="F24" s="59"/>
    </row>
    <row r="25" spans="1:6" ht="14.25" x14ac:dyDescent="0.2">
      <c r="A25" s="52" t="s">
        <v>23</v>
      </c>
      <c r="B25" s="53"/>
      <c r="C25" s="53"/>
      <c r="D25" s="51"/>
      <c r="E25" s="55" t="s">
        <v>23</v>
      </c>
      <c r="F25" s="59"/>
    </row>
    <row r="26" spans="1:6" ht="14.25" x14ac:dyDescent="0.2">
      <c r="A26" s="52"/>
      <c r="B26" s="53"/>
      <c r="C26" s="53"/>
      <c r="D26" s="51"/>
      <c r="E26" s="55" t="s">
        <v>23</v>
      </c>
      <c r="F26" s="59"/>
    </row>
    <row r="27" spans="1:6" ht="14.25" x14ac:dyDescent="0.2">
      <c r="A27" s="52" t="s">
        <v>23</v>
      </c>
      <c r="B27" s="53"/>
      <c r="C27" s="53"/>
      <c r="D27" s="51"/>
      <c r="E27" s="55" t="s">
        <v>23</v>
      </c>
      <c r="F27" s="59"/>
    </row>
    <row r="28" spans="1:6" ht="14.25" x14ac:dyDescent="0.2">
      <c r="A28" s="52" t="s">
        <v>23</v>
      </c>
      <c r="B28" s="53"/>
      <c r="C28" s="53"/>
      <c r="D28" s="51"/>
      <c r="E28" s="55"/>
      <c r="F28" s="59"/>
    </row>
    <row r="29" spans="1:6" ht="14.25" x14ac:dyDescent="0.2">
      <c r="A29" s="52" t="s">
        <v>23</v>
      </c>
      <c r="B29" s="53"/>
      <c r="C29" s="53"/>
      <c r="D29" s="51"/>
      <c r="E29" s="55" t="s">
        <v>23</v>
      </c>
      <c r="F29" s="59"/>
    </row>
    <row r="30" spans="1:6" ht="14.25" x14ac:dyDescent="0.2">
      <c r="A30" s="52" t="s">
        <v>23</v>
      </c>
      <c r="B30" s="53"/>
      <c r="C30" s="53"/>
      <c r="D30" s="51"/>
      <c r="E30" s="55" t="s">
        <v>23</v>
      </c>
      <c r="F30" s="60"/>
    </row>
    <row r="31" spans="1:6" ht="14.25" x14ac:dyDescent="0.2">
      <c r="A31" s="52" t="s">
        <v>23</v>
      </c>
      <c r="B31" s="53"/>
      <c r="C31" s="53"/>
      <c r="D31" s="51"/>
      <c r="E31" s="55"/>
      <c r="F31" s="60"/>
    </row>
    <row r="32" spans="1:6" ht="14.25" x14ac:dyDescent="0.2">
      <c r="A32" s="52"/>
      <c r="B32" s="53"/>
      <c r="C32" s="53"/>
      <c r="D32" s="51"/>
      <c r="E32" s="55"/>
      <c r="F32" s="144"/>
    </row>
    <row r="33" spans="1:6" ht="14.25" x14ac:dyDescent="0.2">
      <c r="A33" s="52"/>
      <c r="B33" s="53"/>
      <c r="C33" s="53"/>
      <c r="D33" s="51"/>
      <c r="E33" s="55"/>
      <c r="F33" s="144"/>
    </row>
    <row r="34" spans="1:6" ht="14.25" x14ac:dyDescent="0.2">
      <c r="A34" s="57" t="s">
        <v>55</v>
      </c>
      <c r="B34" s="53"/>
      <c r="C34" s="53" t="s">
        <v>23</v>
      </c>
      <c r="D34" s="54">
        <f>SUM(D24:D33)</f>
        <v>0</v>
      </c>
      <c r="E34" s="55" t="s">
        <v>23</v>
      </c>
      <c r="F34" s="62" t="s">
        <v>23</v>
      </c>
    </row>
    <row r="35" spans="1:6" ht="15" thickBot="1" x14ac:dyDescent="0.25">
      <c r="A35" s="63" t="s">
        <v>23</v>
      </c>
      <c r="B35" s="64" t="s">
        <v>23</v>
      </c>
      <c r="C35" s="64" t="s">
        <v>23</v>
      </c>
      <c r="D35" s="65" t="s">
        <v>23</v>
      </c>
      <c r="E35" s="66">
        <f>SUM(D23+D34)</f>
        <v>0</v>
      </c>
      <c r="F35" s="67" t="s">
        <v>23</v>
      </c>
    </row>
  </sheetData>
  <sheetProtection password="CC71" sheet="1" objects="1" scenarios="1"/>
  <mergeCells count="1">
    <mergeCell ref="A5:C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E9" sqref="E9"/>
    </sheetView>
  </sheetViews>
  <sheetFormatPr defaultRowHeight="14.4" x14ac:dyDescent="0.3"/>
  <cols>
    <col min="1" max="1" width="12.6640625" customWidth="1"/>
    <col min="2" max="2" width="13.88671875" customWidth="1"/>
    <col min="3" max="3" width="30.33203125" customWidth="1"/>
    <col min="4" max="4" width="48.44140625" customWidth="1"/>
    <col min="5" max="5" width="15.88671875" bestFit="1" customWidth="1"/>
  </cols>
  <sheetData>
    <row r="1" spans="1:5" ht="15" x14ac:dyDescent="0.25">
      <c r="A1" s="1" t="s">
        <v>4</v>
      </c>
      <c r="B1" s="1"/>
      <c r="C1" s="1"/>
      <c r="D1" s="6"/>
      <c r="E1" s="6"/>
    </row>
    <row r="2" spans="1:5" ht="15" x14ac:dyDescent="0.25">
      <c r="A2" s="8"/>
      <c r="B2" s="8"/>
      <c r="C2" s="8"/>
      <c r="D2" s="8"/>
      <c r="E2" s="8"/>
    </row>
    <row r="3" spans="1:5" ht="15" x14ac:dyDescent="0.25">
      <c r="A3" s="1" t="s">
        <v>60</v>
      </c>
      <c r="B3" s="8"/>
      <c r="C3" s="8"/>
      <c r="D3" s="6"/>
      <c r="E3" s="6"/>
    </row>
    <row r="4" spans="1:5" ht="15" x14ac:dyDescent="0.25">
      <c r="A4" s="6"/>
      <c r="B4" s="1"/>
      <c r="C4" s="1"/>
      <c r="D4" s="6"/>
      <c r="E4" s="6"/>
    </row>
    <row r="5" spans="1:5" ht="15" x14ac:dyDescent="0.25">
      <c r="A5" s="4" t="s">
        <v>5</v>
      </c>
      <c r="B5" s="1" t="s">
        <v>194</v>
      </c>
      <c r="C5" s="1"/>
      <c r="D5" s="6"/>
      <c r="E5" s="6"/>
    </row>
    <row r="6" spans="1:5" ht="15.75" thickBot="1" x14ac:dyDescent="0.3">
      <c r="A6" s="6"/>
      <c r="B6" s="6"/>
      <c r="C6" s="6"/>
      <c r="D6" s="6"/>
      <c r="E6" s="6"/>
    </row>
    <row r="7" spans="1:5" x14ac:dyDescent="0.3">
      <c r="A7" s="41" t="s">
        <v>19</v>
      </c>
      <c r="B7" s="42" t="s">
        <v>20</v>
      </c>
      <c r="C7" s="42" t="s">
        <v>22</v>
      </c>
      <c r="D7" s="42" t="s">
        <v>21</v>
      </c>
      <c r="E7" s="3" t="s">
        <v>16</v>
      </c>
    </row>
    <row r="8" spans="1:5" ht="27.75" customHeight="1" x14ac:dyDescent="0.25">
      <c r="A8" s="75" t="s">
        <v>201</v>
      </c>
      <c r="B8" s="40">
        <v>91</v>
      </c>
      <c r="C8" s="40" t="s">
        <v>202</v>
      </c>
      <c r="D8" s="40" t="s">
        <v>203</v>
      </c>
      <c r="E8" s="150">
        <v>4751797.79</v>
      </c>
    </row>
    <row r="9" spans="1:5" ht="15" x14ac:dyDescent="0.25">
      <c r="A9" s="148"/>
      <c r="B9" s="149"/>
      <c r="C9" s="40"/>
      <c r="D9" s="149"/>
      <c r="E9" s="168"/>
    </row>
    <row r="10" spans="1:5" ht="15" x14ac:dyDescent="0.25">
      <c r="A10" s="148"/>
      <c r="B10" s="149"/>
      <c r="C10" s="149"/>
      <c r="D10" s="149"/>
      <c r="E10" s="151"/>
    </row>
    <row r="11" spans="1:5" ht="15" x14ac:dyDescent="0.25">
      <c r="A11" s="148"/>
      <c r="B11" s="149"/>
      <c r="C11" s="149"/>
      <c r="D11" s="149"/>
      <c r="E11" s="151"/>
    </row>
    <row r="12" spans="1:5" ht="15" x14ac:dyDescent="0.25">
      <c r="A12" s="148"/>
      <c r="B12" s="149"/>
      <c r="C12" s="149"/>
      <c r="D12" s="149"/>
      <c r="E12" s="151"/>
    </row>
    <row r="13" spans="1:5" ht="15" x14ac:dyDescent="0.25">
      <c r="A13" s="148"/>
      <c r="B13" s="149"/>
      <c r="C13" s="149"/>
      <c r="D13" s="149"/>
      <c r="E13" s="152"/>
    </row>
    <row r="14" spans="1:5" ht="15" x14ac:dyDescent="0.25">
      <c r="A14" s="145"/>
      <c r="B14" s="146"/>
      <c r="C14" s="146"/>
      <c r="D14" s="146"/>
      <c r="E14" s="147"/>
    </row>
    <row r="16" spans="1:5" ht="15.75" thickBot="1" x14ac:dyDescent="0.3">
      <c r="A16" s="183" t="s">
        <v>195</v>
      </c>
      <c r="B16" s="184"/>
      <c r="C16" s="184"/>
      <c r="D16" s="7"/>
      <c r="E16" s="78">
        <f>SUM(E8:E15)</f>
        <v>4751797.79</v>
      </c>
    </row>
  </sheetData>
  <sheetProtection password="CC71" sheet="1" objects="1" scenarios="1"/>
  <mergeCells count="1">
    <mergeCell ref="A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6</vt:i4>
      </vt:variant>
    </vt:vector>
  </HeadingPairs>
  <TitlesOfParts>
    <vt:vector size="6" baseType="lpstr">
      <vt:lpstr>pers neincadrate cu handicap</vt:lpstr>
      <vt:lpstr>personal </vt:lpstr>
      <vt:lpstr>materiale</vt:lpstr>
      <vt:lpstr>investitii</vt:lpstr>
      <vt:lpstr>poca</vt:lpstr>
      <vt:lpstr>contrib.si cotiz.la organ.int.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Maria Tudorache</cp:lastModifiedBy>
  <cp:lastPrinted>2018-06-05T12:41:29Z</cp:lastPrinted>
  <dcterms:created xsi:type="dcterms:W3CDTF">2017-08-28T11:49:35Z</dcterms:created>
  <dcterms:modified xsi:type="dcterms:W3CDTF">2023-08-23T11:29:08Z</dcterms:modified>
</cp:coreProperties>
</file>