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15" windowWidth="27795" windowHeight="1063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89" i="2" l="1"/>
  <c r="D68" i="5"/>
  <c r="E69" i="5" s="1"/>
  <c r="E216" i="5" s="1"/>
  <c r="E214" i="5"/>
  <c r="F172" i="2" l="1"/>
  <c r="D213" i="5" l="1"/>
  <c r="D194" i="5" l="1"/>
  <c r="D206" i="5" l="1"/>
  <c r="D112" i="5"/>
  <c r="E113" i="5" s="1"/>
  <c r="E195" i="5"/>
  <c r="E16" i="8" l="1"/>
  <c r="E20" i="4" l="1"/>
  <c r="D21" i="7"/>
  <c r="D34" i="7"/>
  <c r="D199" i="5" l="1"/>
  <c r="D156" i="5" l="1"/>
  <c r="D163" i="5"/>
  <c r="D174" i="5" l="1"/>
  <c r="E35" i="7" l="1"/>
  <c r="E22" i="7"/>
  <c r="E200" i="5" l="1"/>
  <c r="E207" i="5" l="1"/>
  <c r="E175" i="5" l="1"/>
  <c r="E164" i="5"/>
  <c r="E157" i="5"/>
</calcChain>
</file>

<file path=xl/sharedStrings.xml><?xml version="1.0" encoding="utf-8"?>
<sst xmlns="http://schemas.openxmlformats.org/spreadsheetml/2006/main" count="834" uniqueCount="204">
  <si>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</si>
  <si>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</si>
  <si>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</si>
  <si>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</si>
  <si>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</si>
  <si>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</si>
  <si>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</si>
  <si>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</si>
  <si>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</si>
  <si>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</si>
  <si>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</si>
  <si>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</si>
  <si>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</si>
  <si>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</si>
  <si>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</si>
  <si>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</si>
  <si>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</si>
  <si>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</si>
  <si>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</si>
  <si>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</si>
  <si>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</si>
  <si>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</si>
  <si>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</si>
  <si>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</si>
  <si>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</si>
  <si>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</si>
  <si>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</si>
  <si>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</si>
  <si>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</si>
  <si>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</si>
  <si>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</si>
  <si>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</si>
  <si>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</si>
  <si>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</si>
  <si>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</si>
  <si>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</si>
  <si>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</si>
  <si>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</si>
  <si>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</si>
  <si>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</si>
  <si>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</si>
  <si>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</si>
  <si>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</si>
  <si>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</si>
  <si>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</si>
  <si>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</si>
  <si>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</si>
  <si>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</si>
  <si>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</si>
  <si>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</si>
  <si>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</si>
  <si>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</si>
  <si>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</si>
  <si>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</si>
  <si>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</si>
  <si>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</si>
  <si>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</si>
  <si>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</si>
  <si>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</si>
  <si>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</si>
  <si>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</si>
  <si>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</si>
  <si>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</si>
  <si>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ianuarie</t>
  </si>
  <si>
    <t>Total plati FEBRUARIE</t>
  </si>
  <si>
    <t>perioada: 01-28 FEBRUARIE</t>
  </si>
  <si>
    <t>MIDA SOFT BUSINESS SRL</t>
  </si>
  <si>
    <t>CTR.SUBSECVENT 18 TONERE</t>
  </si>
  <si>
    <t>FLANCO RETAIL SA</t>
  </si>
  <si>
    <t>CVAL. MOUSE OPTIC</t>
  </si>
  <si>
    <t>LECOM BIROTICA ARDEAL SRL</t>
  </si>
  <si>
    <t>DOSARE CARTON CU SINA</t>
  </si>
  <si>
    <t>PFA MIU ALEXANDRU DOREL</t>
  </si>
  <si>
    <t>SERV.MENTENANTA SISTEME EL. IANUARIE 23</t>
  </si>
  <si>
    <t>01-28 FEBRUARIE</t>
  </si>
  <si>
    <t>TOTAL FEBRUARIE</t>
  </si>
  <si>
    <t>OSIM</t>
  </si>
  <si>
    <t>DEPUNERE NUMERAR - REINTREGIRE CONT</t>
  </si>
  <si>
    <t>MOUSE WIRELESS</t>
  </si>
  <si>
    <t>MOUSE SI TASTATURI</t>
  </si>
  <si>
    <t>febraurie</t>
  </si>
  <si>
    <t>AVANS CO STEFANESCU R.</t>
  </si>
  <si>
    <t>GLOBAL TECH SRL</t>
  </si>
  <si>
    <t>REPARATIE GENERATOR</t>
  </si>
  <si>
    <t>ACCENT SERVICES ZONE SRL</t>
  </si>
  <si>
    <t>PRESTARI SERV. MENT. ECHIPAM.IAN.2023</t>
  </si>
  <si>
    <t>C.N. POSTA ROMANA</t>
  </si>
  <si>
    <t>ALIMENTARE MASINA DE FRANCAT</t>
  </si>
  <si>
    <t>EMPO SYSTEMS SRL</t>
  </si>
  <si>
    <t>MENT.SIST. TVCI IANUARIE 2023</t>
  </si>
  <si>
    <t>CENTRUL MEDICAL UNIREA SRL</t>
  </si>
  <si>
    <t>SERV.MED., MED. MUNCII IANUARIE 2023</t>
  </si>
  <si>
    <t>ROBOSTO LOGISTIK SRL</t>
  </si>
  <si>
    <t>SUPAVEG. RSVTI ECIPAM. IANUARIE 2023</t>
  </si>
  <si>
    <t>R.A. RASIROM</t>
  </si>
  <si>
    <t>SERV.MENT.SIST.COMPL. DE SECURIT.IAN. 2023</t>
  </si>
  <si>
    <t>DIGISIGN SRL</t>
  </si>
  <si>
    <t>CERT. DE SERVER SECURE SITE EV.</t>
  </si>
  <si>
    <t>CRISTALSOFT SRL</t>
  </si>
  <si>
    <t>SERV. MENT. SOFT CONTAB. IANUARIE 2023</t>
  </si>
  <si>
    <t>SUPRAVEG. RSVTI IANUARIE 2023</t>
  </si>
  <si>
    <t>MARKETING CONCEPT SRL</t>
  </si>
  <si>
    <t>HUSE TELEFON SILICON</t>
  </si>
  <si>
    <t>SERV. SI CONS. POMPA GENERATOR</t>
  </si>
  <si>
    <t>POMPA GENERATOR</t>
  </si>
  <si>
    <t>CENTRO INVEST CONSULT SRL</t>
  </si>
  <si>
    <t>SERV.CURATENIE IANUARIE 2023</t>
  </si>
  <si>
    <t>WECO TMC SRL</t>
  </si>
  <si>
    <t>SERV. MEDICAL DEPLAS. EXT</t>
  </si>
  <si>
    <t>ARCHIVIT SRL</t>
  </si>
  <si>
    <t>SERV. AMBALARE TRANSP. ARHIVA</t>
  </si>
  <si>
    <t>ATOCARE ARHIVA</t>
  </si>
  <si>
    <t>RIDICARE NUMERAR</t>
  </si>
  <si>
    <t>OLIMPIC INTERNATIONAL TURISM SRL</t>
  </si>
  <si>
    <t>BILETE AVION</t>
  </si>
  <si>
    <t>RCS RDS SA</t>
  </si>
  <si>
    <t>ABONAMENT INTERNET FEBRUARIE 2023</t>
  </si>
  <si>
    <t>BTM CORPORATE SECURITY SRL</t>
  </si>
  <si>
    <t>SERV. PAZA IANUARIE 2023</t>
  </si>
  <si>
    <t>DANTE INTERNATIONAL SA</t>
  </si>
  <si>
    <t>HUSA PROTECTIE IPAD</t>
  </si>
  <si>
    <t>FOXX COLOR SRL</t>
  </si>
  <si>
    <t>TUSIERA COLOP E/R 30</t>
  </si>
  <si>
    <t>ENGIE ROMANIA SA</t>
  </si>
  <si>
    <t>CONSUM GAZE IANUARIE 2023</t>
  </si>
  <si>
    <t>DIGITRONIX TECHNOLOGY SRL</t>
  </si>
  <si>
    <t>PRESTARI SERVICII IANUARIE</t>
  </si>
  <si>
    <t>CVAL.CTR.SUBSECV.19 TONERE</t>
  </si>
  <si>
    <t>BCR SA</t>
  </si>
  <si>
    <t>COMISION TRANZACTIE CARDURI IAN.2023</t>
  </si>
  <si>
    <t>CUMPANA 1993 SRL</t>
  </si>
  <si>
    <t>PACHET BIDOANE APA FEBRUARIE 2023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</si>
  <si>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</si>
  <si>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</si>
  <si>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</si>
  <si>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</si>
  <si>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</si>
  <si>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</si>
  <si>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SOLZARU C.</t>
  </si>
  <si>
    <t>POPRIRE SALARIU NICULAE A.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</si>
  <si>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</si>
  <si>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</si>
  <si>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</si>
  <si>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</si>
  <si>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</si>
  <si>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POPRIRE SALARIU STEFANESCU R.</t>
  </si>
  <si>
    <t>PENSIE PRIVATA GHIOCA M.</t>
  </si>
  <si>
    <t>februarie</t>
  </si>
  <si>
    <t>DEPANERO SRL</t>
  </si>
  <si>
    <t>CVAL. SERV. REPARATIE ESPRESSOR</t>
  </si>
  <si>
    <t>APA NOVA BUCURESTI SA</t>
  </si>
  <si>
    <t>SERV. APA IANUARIE 2023</t>
  </si>
  <si>
    <t>SQUARE PARKING SRL</t>
  </si>
  <si>
    <t>ABONAMENT PARCARE</t>
  </si>
  <si>
    <t>JINFO TOURS SRL</t>
  </si>
  <si>
    <t>OMICRON SERVICE SRL</t>
  </si>
  <si>
    <t>TELEFOANE FIXE FARA FIR</t>
  </si>
  <si>
    <t>VODAFONE ROMANIA SA</t>
  </si>
  <si>
    <t>SERV.TELEFONIE MOBILA DECEMBRIE 2022</t>
  </si>
  <si>
    <t>SERV. TELEFONIE FIXA DECEMBRIE 2022</t>
  </si>
  <si>
    <t>SERV. WI-FI DECEMBRIE 2022</t>
  </si>
  <si>
    <t>EVIDENT GROUP SRL</t>
  </si>
  <si>
    <t>ARTICOLE BIROU</t>
  </si>
  <si>
    <t>CVAL. TELEFON FIX</t>
  </si>
  <si>
    <t>DHL INT.ROM. SRL</t>
  </si>
  <si>
    <t>SERV. CURIERAT</t>
  </si>
  <si>
    <t xml:space="preserve">DOSARE CARTON  </t>
  </si>
  <si>
    <t>HORNBACH CENTRALA SRL</t>
  </si>
  <si>
    <t>PROD. ELECTRICE</t>
  </si>
  <si>
    <t>COMP. MUNICIP. IMOB SA</t>
  </si>
  <si>
    <t>FOLOSINTA SPATIU FEBR. 2023</t>
  </si>
  <si>
    <t>ACTUALIZ.FEBR.2023</t>
  </si>
  <si>
    <t>SERV. CURATENIE 01-10.02.2023</t>
  </si>
  <si>
    <t>DIR. GEN. DE SALUBRITATE SECT.3</t>
  </si>
  <si>
    <t>CVAL. AB. TV DECEMBRIE 2022</t>
  </si>
  <si>
    <t>TREI D PLUS SRL</t>
  </si>
  <si>
    <t>PRESTARI SERVICII DDD</t>
  </si>
  <si>
    <t>CTCE PIATRA NEAMT</t>
  </si>
  <si>
    <t>ACTUALIZ. INTRALEGIS</t>
  </si>
  <si>
    <t>CVAL. SERV. MENT. SIST.EL. FEBR.2023</t>
  </si>
  <si>
    <t>RA RASIROM</t>
  </si>
  <si>
    <t>CVAL. MENTENANTA FEBR. 2023</t>
  </si>
  <si>
    <t>INST. NAT. DE ADMINISTR.</t>
  </si>
  <si>
    <t>CVAL.CURS PERFECT.2022 DRAGOMIR/VOICULESCU</t>
  </si>
  <si>
    <t>MEDA CONSULT SRL</t>
  </si>
  <si>
    <t>CVAL. PRODUSE ECHIPAM. PRINTERE</t>
  </si>
  <si>
    <t>OPTIM CONCEPT DESIGN SRL</t>
  </si>
  <si>
    <t>SERV. MENT. ECHIPAM. CLIMATIZARE</t>
  </si>
  <si>
    <t>SV.MANOPERA PUNERE IN FUNCT.TURNICHETI</t>
  </si>
  <si>
    <t>OFFICE MAX SRL</t>
  </si>
  <si>
    <t>HARTIE COPIATOR</t>
  </si>
  <si>
    <t>CVAL. TONERE</t>
  </si>
  <si>
    <t>DNS BIROTICA SRL</t>
  </si>
  <si>
    <t>CVAL. PLICURI</t>
  </si>
  <si>
    <t>ALTEX ROMANIA SRL</t>
  </si>
  <si>
    <t>TEL.MOBIL SAMSUNG A53</t>
  </si>
  <si>
    <t>ASCENSORUL SA</t>
  </si>
  <si>
    <t>PRESTARI SERV. FEBRUARIE 2023</t>
  </si>
  <si>
    <t>SERV.MENT. SOFT CONTA FEB.2023</t>
  </si>
  <si>
    <t>STAMPILE TRODAT PRINTY</t>
  </si>
  <si>
    <t>CENTRAL TRAVEL SRL</t>
  </si>
  <si>
    <t>comision</t>
  </si>
  <si>
    <t>deplasari externe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</si>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</sst>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96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4" fontId="1" fillId="0" borderId="20" xfId="40" applyNumberFormat="1" applyFont="1" applyFill="1" applyBorder="1" applyAlignment="1">
      <alignment horizontal="right" vertical="center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4" fontId="26" fillId="0" borderId="14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center" vertical="center" wrapText="1"/>
    </xf>
    <xf numFmtId="4" fontId="26" fillId="0" borderId="20" xfId="40" applyNumberFormat="1" applyFont="1" applyFill="1" applyBorder="1" applyAlignment="1">
      <alignment horizontal="right" vertical="center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Fill="1" applyBorder="1" applyAlignment="1">
      <alignment horizontal="left"/>
    </xf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Fill="1" applyBorder="1" applyAlignment="1">
      <alignment horizontal="left"/>
    </xf>
    <xf numFmtId="0" fontId="31" fillId="0" borderId="19" xfId="41" applyFont="1" applyFill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2" fillId="24" borderId="10" xfId="40" applyFont="1" applyFill="1" applyBorder="1" applyAlignment="1">
      <alignment horizontal="center" vertical="center"/>
    </xf>
    <xf numFmtId="0" fontId="32" fillId="24" borderId="10" xfId="40" applyFont="1" applyFill="1" applyBorder="1"/>
    <xf numFmtId="4" fontId="32" fillId="24" borderId="14" xfId="40" applyNumberFormat="1" applyFont="1" applyFill="1" applyBorder="1" applyAlignment="1">
      <alignment horizontal="right" vertical="center"/>
    </xf>
    <xf numFmtId="14" fontId="32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24" borderId="0" xfId="0" applyFont="1" applyFill="1"/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0" fontId="21" fillId="0" borderId="17" xfId="40" applyFont="1" applyFill="1" applyBorder="1" applyAlignment="1">
      <alignment horizontal="left" wrapText="1"/>
    </xf>
    <xf numFmtId="0" fontId="21" fillId="0" borderId="17" xfId="40" applyFont="1" applyFill="1" applyBorder="1" applyAlignment="1">
      <alignment horizontal="center" wrapText="1"/>
    </xf>
    <xf numFmtId="0" fontId="22" fillId="0" borderId="17" xfId="40" applyFont="1" applyFill="1" applyBorder="1" applyAlignment="1">
      <alignment horizontal="center" wrapText="1"/>
    </xf>
    <xf numFmtId="0" fontId="25" fillId="0" borderId="0" xfId="0" applyFont="1" applyFill="1"/>
    <xf numFmtId="0" fontId="31" fillId="0" borderId="19" xfId="41" applyFont="1" applyFill="1" applyBorder="1" applyAlignment="1">
      <alignment horizontal="right"/>
    </xf>
    <xf numFmtId="164" fontId="20" fillId="0" borderId="10" xfId="4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/>
    </xf>
    <xf numFmtId="2" fontId="1" fillId="0" borderId="23" xfId="40" applyNumberFormat="1" applyFont="1" applyFill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Fill="1" applyBorder="1" applyAlignment="1">
      <alignment vertical="center" wrapText="1"/>
    </xf>
    <xf numFmtId="0" fontId="1" fillId="0" borderId="0" xfId="0" applyFont="1"/>
    <xf numFmtId="0" fontId="1" fillId="0" borderId="14" xfId="0" applyFont="1" applyFill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4" fontId="27" fillId="24" borderId="14" xfId="40" applyNumberFormat="1" applyFont="1" applyFill="1" applyBorder="1" applyAlignment="1">
      <alignment horizontal="right" vertical="center"/>
    </xf>
    <xf numFmtId="0" fontId="21" fillId="24" borderId="26" xfId="0" applyFont="1" applyFill="1" applyBorder="1"/>
    <xf numFmtId="0" fontId="21" fillId="24" borderId="10" xfId="0" applyFont="1" applyFill="1" applyBorder="1"/>
    <xf numFmtId="0" fontId="21" fillId="0" borderId="14" xfId="0" applyFont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E11" sqref="E11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57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74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36</v>
      </c>
      <c r="B7" s="15" t="s">
        <v>23</v>
      </c>
      <c r="C7" s="15" t="s">
        <v>23</v>
      </c>
      <c r="D7" s="46">
        <v>17825</v>
      </c>
      <c r="E7" s="16" t="s">
        <v>23</v>
      </c>
      <c r="F7" s="18" t="s">
        <v>23</v>
      </c>
    </row>
    <row r="8" spans="1:6" x14ac:dyDescent="0.2">
      <c r="A8" s="47" t="s">
        <v>38</v>
      </c>
      <c r="B8" s="15" t="s">
        <v>147</v>
      </c>
      <c r="C8" s="15">
        <v>9</v>
      </c>
      <c r="D8" s="74">
        <v>20880</v>
      </c>
      <c r="E8" s="16" t="s">
        <v>23</v>
      </c>
      <c r="F8" s="33"/>
    </row>
    <row r="9" spans="1:6" ht="47.25" customHeight="1" x14ac:dyDescent="0.2">
      <c r="A9" s="31" t="s">
        <v>37</v>
      </c>
      <c r="B9" s="15" t="s">
        <v>23</v>
      </c>
      <c r="C9" s="15" t="s">
        <v>23</v>
      </c>
      <c r="D9" s="74">
        <v>20880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v>38705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view="pageLayout" topLeftCell="A194" zoomScaleNormal="100" workbookViewId="0">
      <selection activeCell="D69" sqref="D69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74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5" t="s">
        <v>23</v>
      </c>
      <c r="B7" s="36" t="s">
        <v>6</v>
      </c>
      <c r="C7" s="36" t="s">
        <v>7</v>
      </c>
      <c r="D7" s="36" t="s">
        <v>8</v>
      </c>
      <c r="E7" s="37" t="s">
        <v>3</v>
      </c>
      <c r="F7" s="38" t="s">
        <v>29</v>
      </c>
    </row>
    <row r="8" spans="1:6" x14ac:dyDescent="0.2">
      <c r="A8" s="70" t="s">
        <v>9</v>
      </c>
      <c r="B8" s="110" t="s">
        <v>23</v>
      </c>
      <c r="C8" s="110" t="s">
        <v>23</v>
      </c>
      <c r="D8" s="111">
        <v>1453399</v>
      </c>
      <c r="E8" s="112" t="s">
        <v>23</v>
      </c>
      <c r="F8" s="113" t="s">
        <v>23</v>
      </c>
    </row>
    <row r="9" spans="1:6" ht="25.5" x14ac:dyDescent="0.2">
      <c r="A9" s="114" t="s">
        <v>10</v>
      </c>
      <c r="B9" s="54" t="s">
        <v>80</v>
      </c>
      <c r="C9" s="54">
        <v>3</v>
      </c>
      <c r="D9" s="115">
        <v>1262</v>
      </c>
      <c r="E9" s="55" t="s">
        <v>23</v>
      </c>
      <c r="F9" s="116" t="s">
        <v>81</v>
      </c>
    </row>
    <row r="10" spans="1:6" x14ac:dyDescent="0.2">
      <c r="A10" s="114" t="s">
        <v>23</v>
      </c>
      <c r="B10" s="54" t="s">
        <v>80</v>
      </c>
      <c r="C10" s="54">
        <v>9</v>
      </c>
      <c r="D10" s="115">
        <v>96129</v>
      </c>
      <c r="E10" s="55" t="s">
        <v>23</v>
      </c>
      <c r="F10" s="116" t="s">
        <v>30</v>
      </c>
    </row>
    <row r="11" spans="1:6" x14ac:dyDescent="0.2">
      <c r="A11" s="114" t="s">
        <v>23</v>
      </c>
      <c r="B11" s="54" t="s">
        <v>80</v>
      </c>
      <c r="C11" s="54">
        <v>9</v>
      </c>
      <c r="D11" s="115">
        <v>3895</v>
      </c>
      <c r="E11" s="55"/>
      <c r="F11" s="116" t="s">
        <v>132</v>
      </c>
    </row>
    <row r="12" spans="1:6" ht="25.5" x14ac:dyDescent="0.2">
      <c r="A12" s="114" t="s">
        <v>23</v>
      </c>
      <c r="B12" s="54" t="s">
        <v>80</v>
      </c>
      <c r="C12" s="54">
        <v>9</v>
      </c>
      <c r="D12" s="115">
        <v>570953</v>
      </c>
      <c r="E12" s="55" t="s">
        <v>23</v>
      </c>
      <c r="F12" s="116" t="s">
        <v>133</v>
      </c>
    </row>
    <row r="13" spans="1:6" ht="25.5" x14ac:dyDescent="0.2">
      <c r="A13" s="114"/>
      <c r="B13" s="54" t="s">
        <v>80</v>
      </c>
      <c r="C13" s="54">
        <v>9</v>
      </c>
      <c r="D13" s="115">
        <v>523820</v>
      </c>
      <c r="E13" s="55" t="s">
        <v>23</v>
      </c>
      <c r="F13" s="116" t="s">
        <v>31</v>
      </c>
    </row>
    <row r="14" spans="1:6" ht="25.5" x14ac:dyDescent="0.2">
      <c r="A14" s="114"/>
      <c r="B14" s="54" t="s">
        <v>80</v>
      </c>
      <c r="C14" s="54">
        <v>9</v>
      </c>
      <c r="D14" s="115">
        <v>150</v>
      </c>
      <c r="E14" s="55" t="s">
        <v>23</v>
      </c>
      <c r="F14" s="116" t="s">
        <v>134</v>
      </c>
    </row>
    <row r="15" spans="1:6" ht="25.5" x14ac:dyDescent="0.2">
      <c r="A15" s="114" t="s">
        <v>23</v>
      </c>
      <c r="B15" s="54" t="s">
        <v>80</v>
      </c>
      <c r="C15" s="54">
        <v>9</v>
      </c>
      <c r="D15" s="115">
        <v>150</v>
      </c>
      <c r="E15" s="55" t="s">
        <v>23</v>
      </c>
      <c r="F15" s="116" t="s">
        <v>135</v>
      </c>
    </row>
    <row r="16" spans="1:6" ht="25.5" x14ac:dyDescent="0.2">
      <c r="A16" s="114" t="s">
        <v>23</v>
      </c>
      <c r="B16" s="54" t="s">
        <v>80</v>
      </c>
      <c r="C16" s="54">
        <v>9</v>
      </c>
      <c r="D16" s="115">
        <v>200</v>
      </c>
      <c r="E16" s="55" t="s">
        <v>23</v>
      </c>
      <c r="F16" s="116" t="s">
        <v>136</v>
      </c>
    </row>
    <row r="17" spans="1:10" ht="25.5" x14ac:dyDescent="0.2">
      <c r="A17" s="114" t="s">
        <v>23</v>
      </c>
      <c r="B17" s="54" t="s">
        <v>80</v>
      </c>
      <c r="C17" s="54">
        <v>9</v>
      </c>
      <c r="D17" s="115">
        <v>154885</v>
      </c>
      <c r="E17" s="55" t="s">
        <v>23</v>
      </c>
      <c r="F17" s="116" t="s">
        <v>137</v>
      </c>
    </row>
    <row r="18" spans="1:10" ht="25.5" x14ac:dyDescent="0.2">
      <c r="A18" s="114"/>
      <c r="B18" s="54" t="s">
        <v>80</v>
      </c>
      <c r="C18" s="54">
        <v>9</v>
      </c>
      <c r="D18" s="115">
        <v>4016</v>
      </c>
      <c r="E18" s="55" t="s">
        <v>23</v>
      </c>
      <c r="F18" s="116" t="s">
        <v>35</v>
      </c>
    </row>
    <row r="19" spans="1:10" ht="25.5" x14ac:dyDescent="0.2">
      <c r="A19" s="114" t="s">
        <v>23</v>
      </c>
      <c r="B19" s="54" t="s">
        <v>80</v>
      </c>
      <c r="C19" s="54">
        <v>9</v>
      </c>
      <c r="D19" s="115">
        <v>2804</v>
      </c>
      <c r="E19" s="55" t="s">
        <v>23</v>
      </c>
      <c r="F19" s="116" t="s">
        <v>35</v>
      </c>
    </row>
    <row r="20" spans="1:10" ht="25.5" x14ac:dyDescent="0.2">
      <c r="A20" s="114"/>
      <c r="B20" s="54" t="s">
        <v>80</v>
      </c>
      <c r="C20" s="54">
        <v>9</v>
      </c>
      <c r="D20" s="115">
        <v>3498</v>
      </c>
      <c r="E20" s="55" t="s">
        <v>23</v>
      </c>
      <c r="F20" s="116" t="s">
        <v>35</v>
      </c>
    </row>
    <row r="21" spans="1:10" ht="25.5" x14ac:dyDescent="0.2">
      <c r="A21" s="114"/>
      <c r="B21" s="54" t="s">
        <v>80</v>
      </c>
      <c r="C21" s="54">
        <v>9</v>
      </c>
      <c r="D21" s="115">
        <v>3920</v>
      </c>
      <c r="E21" s="55" t="s">
        <v>23</v>
      </c>
      <c r="F21" s="116" t="s">
        <v>35</v>
      </c>
    </row>
    <row r="22" spans="1:10" ht="25.5" x14ac:dyDescent="0.2">
      <c r="A22" s="114"/>
      <c r="B22" s="54" t="s">
        <v>80</v>
      </c>
      <c r="C22" s="54">
        <v>9</v>
      </c>
      <c r="D22" s="115">
        <v>2001</v>
      </c>
      <c r="E22" s="55" t="s">
        <v>23</v>
      </c>
      <c r="F22" s="116" t="s">
        <v>138</v>
      </c>
    </row>
    <row r="23" spans="1:10" ht="25.5" x14ac:dyDescent="0.2">
      <c r="A23" s="114"/>
      <c r="B23" s="54" t="s">
        <v>80</v>
      </c>
      <c r="C23" s="54">
        <v>9</v>
      </c>
      <c r="D23" s="115">
        <v>3808</v>
      </c>
      <c r="E23" s="55" t="s">
        <v>23</v>
      </c>
      <c r="F23" s="116" t="s">
        <v>35</v>
      </c>
    </row>
    <row r="24" spans="1:10" ht="25.5" x14ac:dyDescent="0.2">
      <c r="A24" s="114"/>
      <c r="B24" s="54" t="s">
        <v>80</v>
      </c>
      <c r="C24" s="54">
        <v>9</v>
      </c>
      <c r="D24" s="115">
        <v>3499</v>
      </c>
      <c r="E24" s="55" t="s">
        <v>23</v>
      </c>
      <c r="F24" s="116" t="s">
        <v>35</v>
      </c>
    </row>
    <row r="25" spans="1:10" ht="25.5" x14ac:dyDescent="0.2">
      <c r="A25" s="114" t="s">
        <v>23</v>
      </c>
      <c r="B25" s="54" t="s">
        <v>80</v>
      </c>
      <c r="C25" s="54">
        <v>9</v>
      </c>
      <c r="D25" s="115">
        <v>3669</v>
      </c>
      <c r="E25" s="55" t="s">
        <v>23</v>
      </c>
      <c r="F25" s="116" t="s">
        <v>35</v>
      </c>
    </row>
    <row r="26" spans="1:10" ht="25.5" x14ac:dyDescent="0.2">
      <c r="A26" s="114" t="s">
        <v>23</v>
      </c>
      <c r="B26" s="54" t="s">
        <v>80</v>
      </c>
      <c r="C26" s="54">
        <v>9</v>
      </c>
      <c r="D26" s="115">
        <v>4080</v>
      </c>
      <c r="E26" s="55" t="s">
        <v>23</v>
      </c>
      <c r="F26" s="116" t="s">
        <v>35</v>
      </c>
    </row>
    <row r="27" spans="1:10" ht="25.5" x14ac:dyDescent="0.2">
      <c r="A27" s="114" t="s">
        <v>23</v>
      </c>
      <c r="B27" s="54" t="s">
        <v>80</v>
      </c>
      <c r="C27" s="54">
        <v>9</v>
      </c>
      <c r="D27" s="115">
        <v>1592</v>
      </c>
      <c r="E27" s="55" t="s">
        <v>23</v>
      </c>
      <c r="F27" s="62" t="s">
        <v>139</v>
      </c>
    </row>
    <row r="28" spans="1:10" ht="25.5" x14ac:dyDescent="0.2">
      <c r="A28" s="114"/>
      <c r="B28" s="54" t="s">
        <v>80</v>
      </c>
      <c r="C28" s="54">
        <v>9</v>
      </c>
      <c r="D28" s="115">
        <v>1592</v>
      </c>
      <c r="E28" s="55" t="s">
        <v>23</v>
      </c>
      <c r="F28" s="62" t="s">
        <v>140</v>
      </c>
    </row>
    <row r="29" spans="1:10" ht="25.5" x14ac:dyDescent="0.2">
      <c r="A29" s="114"/>
      <c r="B29" s="54" t="s">
        <v>80</v>
      </c>
      <c r="C29" s="54">
        <v>9</v>
      </c>
      <c r="D29" s="115">
        <v>2804</v>
      </c>
      <c r="E29" s="55" t="s">
        <v>23</v>
      </c>
      <c r="F29" s="62" t="s">
        <v>35</v>
      </c>
    </row>
    <row r="30" spans="1:10" ht="25.5" x14ac:dyDescent="0.2">
      <c r="A30" s="114" t="s">
        <v>23</v>
      </c>
      <c r="B30" s="54" t="s">
        <v>80</v>
      </c>
      <c r="C30" s="54">
        <v>9</v>
      </c>
      <c r="D30" s="115">
        <v>150</v>
      </c>
      <c r="E30" s="55" t="s">
        <v>23</v>
      </c>
      <c r="F30" s="62" t="s">
        <v>141</v>
      </c>
    </row>
    <row r="31" spans="1:10" ht="25.5" x14ac:dyDescent="0.2">
      <c r="A31" s="114"/>
      <c r="B31" s="54" t="s">
        <v>80</v>
      </c>
      <c r="C31" s="54">
        <v>9</v>
      </c>
      <c r="D31" s="115">
        <v>150</v>
      </c>
      <c r="E31" s="55" t="s">
        <v>23</v>
      </c>
      <c r="F31" s="62" t="s">
        <v>142</v>
      </c>
    </row>
    <row r="32" spans="1:10" ht="25.5" x14ac:dyDescent="0.2">
      <c r="A32" s="114"/>
      <c r="B32" s="54" t="s">
        <v>80</v>
      </c>
      <c r="C32" s="54">
        <v>9</v>
      </c>
      <c r="D32" s="115">
        <v>4016</v>
      </c>
      <c r="E32" s="55" t="s">
        <v>23</v>
      </c>
      <c r="F32" s="62" t="s">
        <v>35</v>
      </c>
      <c r="H32" s="20"/>
      <c r="J32" s="21"/>
    </row>
    <row r="33" spans="1:15" ht="25.5" x14ac:dyDescent="0.2">
      <c r="A33" s="114" t="s">
        <v>23</v>
      </c>
      <c r="B33" s="54" t="s">
        <v>80</v>
      </c>
      <c r="C33" s="54">
        <v>9</v>
      </c>
      <c r="D33" s="115">
        <v>5954</v>
      </c>
      <c r="E33" s="55" t="s">
        <v>23</v>
      </c>
      <c r="F33" s="62" t="s">
        <v>35</v>
      </c>
      <c r="H33" s="21"/>
    </row>
    <row r="34" spans="1:15" ht="25.5" x14ac:dyDescent="0.2">
      <c r="A34" s="114" t="s">
        <v>23</v>
      </c>
      <c r="B34" s="54" t="s">
        <v>80</v>
      </c>
      <c r="C34" s="54">
        <v>9</v>
      </c>
      <c r="D34" s="115">
        <v>3249</v>
      </c>
      <c r="E34" s="55" t="s">
        <v>23</v>
      </c>
      <c r="F34" s="62" t="s">
        <v>35</v>
      </c>
    </row>
    <row r="35" spans="1:15" ht="25.5" x14ac:dyDescent="0.2">
      <c r="A35" s="114"/>
      <c r="B35" s="54" t="s">
        <v>80</v>
      </c>
      <c r="C35" s="54">
        <v>9</v>
      </c>
      <c r="D35" s="115">
        <v>4016</v>
      </c>
      <c r="E35" s="55" t="s">
        <v>23</v>
      </c>
      <c r="F35" s="62" t="s">
        <v>35</v>
      </c>
    </row>
    <row r="36" spans="1:15" ht="25.5" x14ac:dyDescent="0.2">
      <c r="A36" s="114"/>
      <c r="B36" s="54" t="s">
        <v>80</v>
      </c>
      <c r="C36" s="54">
        <v>9</v>
      </c>
      <c r="D36" s="115">
        <v>4089</v>
      </c>
      <c r="E36" s="55" t="s">
        <v>23</v>
      </c>
      <c r="F36" s="62" t="s">
        <v>35</v>
      </c>
      <c r="N36" s="21"/>
      <c r="O36" s="21"/>
    </row>
    <row r="37" spans="1:15" ht="25.5" x14ac:dyDescent="0.2">
      <c r="A37" s="114"/>
      <c r="B37" s="54" t="s">
        <v>80</v>
      </c>
      <c r="C37" s="54">
        <v>9</v>
      </c>
      <c r="D37" s="115">
        <v>3676</v>
      </c>
      <c r="E37" s="55" t="s">
        <v>23</v>
      </c>
      <c r="F37" s="62" t="s">
        <v>35</v>
      </c>
      <c r="N37" s="21"/>
      <c r="O37" s="21"/>
    </row>
    <row r="38" spans="1:15" ht="25.5" x14ac:dyDescent="0.2">
      <c r="A38" s="114"/>
      <c r="B38" s="54" t="s">
        <v>80</v>
      </c>
      <c r="C38" s="54">
        <v>9</v>
      </c>
      <c r="D38" s="115">
        <v>3970</v>
      </c>
      <c r="E38" s="55" t="s">
        <v>23</v>
      </c>
      <c r="F38" s="62" t="s">
        <v>35</v>
      </c>
      <c r="N38" s="21"/>
      <c r="O38" s="21"/>
    </row>
    <row r="39" spans="1:15" ht="25.5" x14ac:dyDescent="0.2">
      <c r="A39" s="114"/>
      <c r="B39" s="54" t="s">
        <v>80</v>
      </c>
      <c r="C39" s="54">
        <v>9</v>
      </c>
      <c r="D39" s="115">
        <v>3990</v>
      </c>
      <c r="E39" s="55" t="s">
        <v>23</v>
      </c>
      <c r="F39" s="62" t="s">
        <v>35</v>
      </c>
      <c r="N39" s="21"/>
      <c r="O39" s="21"/>
    </row>
    <row r="40" spans="1:15" ht="25.5" x14ac:dyDescent="0.2">
      <c r="A40" s="114"/>
      <c r="B40" s="54" t="s">
        <v>80</v>
      </c>
      <c r="C40" s="54">
        <v>9</v>
      </c>
      <c r="D40" s="115">
        <v>2829</v>
      </c>
      <c r="E40" s="55" t="s">
        <v>23</v>
      </c>
      <c r="F40" s="62" t="s">
        <v>35</v>
      </c>
    </row>
    <row r="41" spans="1:15" ht="25.5" x14ac:dyDescent="0.2">
      <c r="A41" s="114"/>
      <c r="B41" s="54" t="s">
        <v>80</v>
      </c>
      <c r="C41" s="54">
        <v>9</v>
      </c>
      <c r="D41" s="115">
        <v>3523</v>
      </c>
      <c r="E41" s="55" t="s">
        <v>23</v>
      </c>
      <c r="F41" s="62" t="s">
        <v>35</v>
      </c>
    </row>
    <row r="42" spans="1:15" ht="25.5" x14ac:dyDescent="0.2">
      <c r="A42" s="114"/>
      <c r="B42" s="54" t="s">
        <v>80</v>
      </c>
      <c r="C42" s="54">
        <v>9</v>
      </c>
      <c r="D42" s="115">
        <v>3499</v>
      </c>
      <c r="E42" s="55" t="s">
        <v>23</v>
      </c>
      <c r="F42" s="62" t="s">
        <v>35</v>
      </c>
    </row>
    <row r="43" spans="1:15" ht="25.5" x14ac:dyDescent="0.2">
      <c r="A43" s="114"/>
      <c r="B43" s="54" t="s">
        <v>80</v>
      </c>
      <c r="C43" s="54">
        <v>9</v>
      </c>
      <c r="D43" s="115">
        <v>4016</v>
      </c>
      <c r="E43" s="55" t="s">
        <v>23</v>
      </c>
      <c r="F43" s="62" t="s">
        <v>35</v>
      </c>
    </row>
    <row r="44" spans="1:15" ht="25.5" x14ac:dyDescent="0.2">
      <c r="A44" s="114"/>
      <c r="B44" s="54" t="s">
        <v>80</v>
      </c>
      <c r="C44" s="54">
        <v>9</v>
      </c>
      <c r="D44" s="115">
        <v>5431</v>
      </c>
      <c r="E44" s="55" t="s">
        <v>23</v>
      </c>
      <c r="F44" s="62" t="s">
        <v>35</v>
      </c>
    </row>
    <row r="45" spans="1:15" ht="25.5" x14ac:dyDescent="0.2">
      <c r="A45" s="114"/>
      <c r="B45" s="54" t="s">
        <v>80</v>
      </c>
      <c r="C45" s="54">
        <v>9</v>
      </c>
      <c r="D45" s="115">
        <v>4198</v>
      </c>
      <c r="E45" s="55" t="s">
        <v>23</v>
      </c>
      <c r="F45" s="62" t="s">
        <v>35</v>
      </c>
    </row>
    <row r="46" spans="1:15" ht="25.5" x14ac:dyDescent="0.2">
      <c r="A46" s="114"/>
      <c r="B46" s="54" t="s">
        <v>80</v>
      </c>
      <c r="C46" s="54">
        <v>9</v>
      </c>
      <c r="D46" s="115">
        <v>4022</v>
      </c>
      <c r="E46" s="55" t="s">
        <v>23</v>
      </c>
      <c r="F46" s="62" t="s">
        <v>35</v>
      </c>
    </row>
    <row r="47" spans="1:15" ht="25.5" x14ac:dyDescent="0.2">
      <c r="A47" s="114"/>
      <c r="B47" s="54" t="s">
        <v>80</v>
      </c>
      <c r="C47" s="54">
        <v>9</v>
      </c>
      <c r="D47" s="115">
        <v>3376</v>
      </c>
      <c r="E47" s="55" t="s">
        <v>23</v>
      </c>
      <c r="F47" s="62" t="s">
        <v>35</v>
      </c>
    </row>
    <row r="48" spans="1:15" ht="25.5" x14ac:dyDescent="0.2">
      <c r="A48" s="114"/>
      <c r="B48" s="54" t="s">
        <v>80</v>
      </c>
      <c r="C48" s="54">
        <v>9</v>
      </c>
      <c r="D48" s="115">
        <v>3769</v>
      </c>
      <c r="E48" s="55" t="s">
        <v>23</v>
      </c>
      <c r="F48" s="62" t="s">
        <v>35</v>
      </c>
    </row>
    <row r="49" spans="1:6" ht="25.5" x14ac:dyDescent="0.2">
      <c r="A49" s="114"/>
      <c r="B49" s="54" t="s">
        <v>80</v>
      </c>
      <c r="C49" s="54">
        <v>9</v>
      </c>
      <c r="D49" s="115">
        <v>3210</v>
      </c>
      <c r="E49" s="55" t="s">
        <v>23</v>
      </c>
      <c r="F49" s="62" t="s">
        <v>35</v>
      </c>
    </row>
    <row r="50" spans="1:6" ht="25.5" x14ac:dyDescent="0.2">
      <c r="A50" s="114"/>
      <c r="B50" s="54" t="s">
        <v>80</v>
      </c>
      <c r="C50" s="54">
        <v>9</v>
      </c>
      <c r="D50" s="115">
        <v>50</v>
      </c>
      <c r="E50" s="55" t="s">
        <v>23</v>
      </c>
      <c r="F50" s="116" t="s">
        <v>143</v>
      </c>
    </row>
    <row r="51" spans="1:6" ht="25.5" x14ac:dyDescent="0.2">
      <c r="A51" s="114"/>
      <c r="B51" s="54" t="s">
        <v>80</v>
      </c>
      <c r="C51" s="54">
        <v>9</v>
      </c>
      <c r="D51" s="115">
        <v>3785</v>
      </c>
      <c r="E51" s="55" t="s">
        <v>23</v>
      </c>
      <c r="F51" s="116" t="s">
        <v>35</v>
      </c>
    </row>
    <row r="52" spans="1:6" ht="25.5" x14ac:dyDescent="0.2">
      <c r="A52" s="114"/>
      <c r="B52" s="54" t="s">
        <v>80</v>
      </c>
      <c r="C52" s="54">
        <v>9</v>
      </c>
      <c r="D52" s="115">
        <v>856</v>
      </c>
      <c r="E52" s="55" t="s">
        <v>23</v>
      </c>
      <c r="F52" s="116" t="s">
        <v>144</v>
      </c>
    </row>
    <row r="53" spans="1:6" ht="25.5" x14ac:dyDescent="0.2">
      <c r="A53" s="114"/>
      <c r="B53" s="54" t="s">
        <v>80</v>
      </c>
      <c r="C53" s="54">
        <v>9</v>
      </c>
      <c r="D53" s="115">
        <v>518</v>
      </c>
      <c r="E53" s="55" t="s">
        <v>23</v>
      </c>
      <c r="F53" s="116" t="s">
        <v>145</v>
      </c>
    </row>
    <row r="54" spans="1:6" ht="25.5" x14ac:dyDescent="0.2">
      <c r="A54" s="114"/>
      <c r="B54" s="54" t="s">
        <v>80</v>
      </c>
      <c r="C54" s="54">
        <v>9</v>
      </c>
      <c r="D54" s="115">
        <v>1592</v>
      </c>
      <c r="E54" s="55" t="s">
        <v>23</v>
      </c>
      <c r="F54" s="116" t="s">
        <v>145</v>
      </c>
    </row>
    <row r="55" spans="1:6" ht="25.5" x14ac:dyDescent="0.2">
      <c r="A55" s="114"/>
      <c r="B55" s="54" t="s">
        <v>80</v>
      </c>
      <c r="C55" s="54">
        <v>9</v>
      </c>
      <c r="D55" s="115">
        <v>50</v>
      </c>
      <c r="E55" s="55" t="s">
        <v>23</v>
      </c>
      <c r="F55" s="116" t="s">
        <v>146</v>
      </c>
    </row>
    <row r="56" spans="1:6" ht="25.5" x14ac:dyDescent="0.2">
      <c r="A56" s="114"/>
      <c r="B56" s="54" t="s">
        <v>80</v>
      </c>
      <c r="C56" s="54">
        <v>9</v>
      </c>
      <c r="D56" s="115">
        <v>50</v>
      </c>
      <c r="E56" s="55" t="s">
        <v>23</v>
      </c>
      <c r="F56" s="116" t="s">
        <v>146</v>
      </c>
    </row>
    <row r="57" spans="1:6" ht="25.5" x14ac:dyDescent="0.2">
      <c r="A57" s="114"/>
      <c r="B57" s="54" t="s">
        <v>80</v>
      </c>
      <c r="C57" s="54">
        <v>9</v>
      </c>
      <c r="D57" s="115">
        <v>4080</v>
      </c>
      <c r="E57" s="55" t="s">
        <v>23</v>
      </c>
      <c r="F57" s="116" t="s">
        <v>35</v>
      </c>
    </row>
    <row r="58" spans="1:6" ht="25.5" x14ac:dyDescent="0.2">
      <c r="A58" s="114"/>
      <c r="B58" s="54" t="s">
        <v>80</v>
      </c>
      <c r="C58" s="54">
        <v>9</v>
      </c>
      <c r="D58" s="115">
        <v>3889</v>
      </c>
      <c r="E58" s="55" t="s">
        <v>23</v>
      </c>
      <c r="F58" s="116" t="s">
        <v>35</v>
      </c>
    </row>
    <row r="59" spans="1:6" ht="25.5" x14ac:dyDescent="0.2">
      <c r="A59" s="114"/>
      <c r="B59" s="54" t="s">
        <v>80</v>
      </c>
      <c r="C59" s="54">
        <v>9</v>
      </c>
      <c r="D59" s="115">
        <v>3812</v>
      </c>
      <c r="E59" s="55" t="s">
        <v>23</v>
      </c>
      <c r="F59" s="116" t="s">
        <v>35</v>
      </c>
    </row>
    <row r="60" spans="1:6" ht="25.5" x14ac:dyDescent="0.2">
      <c r="A60" s="114"/>
      <c r="B60" s="54" t="s">
        <v>80</v>
      </c>
      <c r="C60" s="54">
        <v>9</v>
      </c>
      <c r="D60" s="115">
        <v>3673</v>
      </c>
      <c r="E60" s="55" t="s">
        <v>23</v>
      </c>
      <c r="F60" s="116" t="s">
        <v>35</v>
      </c>
    </row>
    <row r="61" spans="1:6" ht="25.5" x14ac:dyDescent="0.2">
      <c r="A61" s="114"/>
      <c r="B61" s="54" t="s">
        <v>80</v>
      </c>
      <c r="C61" s="54">
        <v>9</v>
      </c>
      <c r="D61" s="115">
        <v>4042</v>
      </c>
      <c r="E61" s="55" t="s">
        <v>23</v>
      </c>
      <c r="F61" s="116" t="s">
        <v>35</v>
      </c>
    </row>
    <row r="62" spans="1:6" ht="25.5" x14ac:dyDescent="0.2">
      <c r="A62" s="114"/>
      <c r="B62" s="54" t="s">
        <v>80</v>
      </c>
      <c r="C62" s="54">
        <v>9</v>
      </c>
      <c r="D62" s="115">
        <v>3225</v>
      </c>
      <c r="E62" s="55"/>
      <c r="F62" s="116" t="s">
        <v>35</v>
      </c>
    </row>
    <row r="63" spans="1:6" ht="25.5" x14ac:dyDescent="0.2">
      <c r="A63" s="114"/>
      <c r="B63" s="54" t="s">
        <v>80</v>
      </c>
      <c r="C63" s="54">
        <v>9</v>
      </c>
      <c r="D63" s="115">
        <v>4065</v>
      </c>
      <c r="E63" s="55"/>
      <c r="F63" s="184" t="s">
        <v>35</v>
      </c>
    </row>
    <row r="64" spans="1:6" ht="25.5" x14ac:dyDescent="0.2">
      <c r="A64" s="114"/>
      <c r="B64" s="54" t="s">
        <v>80</v>
      </c>
      <c r="C64" s="54">
        <v>9</v>
      </c>
      <c r="D64" s="115">
        <v>4042</v>
      </c>
      <c r="E64" s="55"/>
      <c r="F64" s="116" t="s">
        <v>35</v>
      </c>
    </row>
    <row r="65" spans="1:8" ht="25.5" x14ac:dyDescent="0.2">
      <c r="A65" s="114"/>
      <c r="B65" s="54" t="s">
        <v>80</v>
      </c>
      <c r="C65" s="54">
        <v>9</v>
      </c>
      <c r="D65" s="115">
        <v>634</v>
      </c>
      <c r="E65" s="55"/>
      <c r="F65" s="116" t="s">
        <v>35</v>
      </c>
    </row>
    <row r="66" spans="1:8" ht="25.5" x14ac:dyDescent="0.2">
      <c r="A66" s="114"/>
      <c r="B66" s="54" t="s">
        <v>80</v>
      </c>
      <c r="C66" s="54">
        <v>23</v>
      </c>
      <c r="D66" s="185">
        <v>1203</v>
      </c>
      <c r="E66" s="151"/>
      <c r="F66" s="184" t="s">
        <v>81</v>
      </c>
    </row>
    <row r="67" spans="1:8" x14ac:dyDescent="0.2">
      <c r="A67" s="114"/>
      <c r="B67" s="54"/>
      <c r="C67" s="54"/>
      <c r="E67" s="151"/>
      <c r="F67" s="152"/>
    </row>
    <row r="68" spans="1:8" x14ac:dyDescent="0.2">
      <c r="A68" s="58" t="s">
        <v>11</v>
      </c>
      <c r="B68" s="54"/>
      <c r="C68" s="54"/>
      <c r="D68" s="117">
        <f>SUM(D9:D66)</f>
        <v>1499426</v>
      </c>
      <c r="E68" s="55" t="s">
        <v>23</v>
      </c>
      <c r="F68" s="118" t="s">
        <v>23</v>
      </c>
    </row>
    <row r="69" spans="1:8" x14ac:dyDescent="0.2">
      <c r="A69" s="119" t="s">
        <v>23</v>
      </c>
      <c r="B69" s="54"/>
      <c r="C69" s="54"/>
      <c r="D69" s="54" t="s">
        <v>23</v>
      </c>
      <c r="E69" s="55">
        <f>(D68)+D8</f>
        <v>2952825</v>
      </c>
      <c r="F69" s="118" t="s">
        <v>23</v>
      </c>
      <c r="G69" s="147"/>
      <c r="H69" s="148"/>
    </row>
    <row r="70" spans="1:8" x14ac:dyDescent="0.2">
      <c r="A70" s="120" t="s">
        <v>43</v>
      </c>
      <c r="B70" s="54" t="s">
        <v>147</v>
      </c>
      <c r="C70" s="54"/>
      <c r="D70" s="121">
        <v>59001</v>
      </c>
      <c r="E70" s="55" t="s">
        <v>23</v>
      </c>
      <c r="F70" s="118" t="s">
        <v>23</v>
      </c>
    </row>
    <row r="71" spans="1:8" ht="28.5" customHeight="1" x14ac:dyDescent="0.2">
      <c r="A71" s="122" t="s">
        <v>44</v>
      </c>
      <c r="B71" s="54" t="s">
        <v>147</v>
      </c>
      <c r="C71" s="54">
        <v>9</v>
      </c>
      <c r="D71" s="123">
        <v>25301</v>
      </c>
      <c r="E71" s="55" t="s">
        <v>23</v>
      </c>
      <c r="F71" s="124" t="s">
        <v>59</v>
      </c>
    </row>
    <row r="72" spans="1:8" ht="25.5" x14ac:dyDescent="0.2">
      <c r="A72" s="119" t="s">
        <v>23</v>
      </c>
      <c r="B72" s="54" t="s">
        <v>147</v>
      </c>
      <c r="C72" s="54">
        <v>9</v>
      </c>
      <c r="D72" s="123">
        <v>6054</v>
      </c>
      <c r="E72" s="55" t="s">
        <v>23</v>
      </c>
      <c r="F72" s="124" t="s">
        <v>59</v>
      </c>
    </row>
    <row r="73" spans="1:8" ht="25.5" x14ac:dyDescent="0.2">
      <c r="A73" s="119" t="s">
        <v>23</v>
      </c>
      <c r="B73" s="54" t="s">
        <v>147</v>
      </c>
      <c r="C73" s="54">
        <v>9</v>
      </c>
      <c r="D73" s="123">
        <v>202</v>
      </c>
      <c r="E73" s="55" t="s">
        <v>23</v>
      </c>
      <c r="F73" s="60" t="s">
        <v>59</v>
      </c>
    </row>
    <row r="74" spans="1:8" ht="25.5" x14ac:dyDescent="0.2">
      <c r="A74" s="119" t="s">
        <v>23</v>
      </c>
      <c r="B74" s="54" t="s">
        <v>147</v>
      </c>
      <c r="C74" s="54">
        <v>9</v>
      </c>
      <c r="D74" s="123">
        <v>202</v>
      </c>
      <c r="E74" s="55" t="s">
        <v>23</v>
      </c>
      <c r="F74" s="60" t="s">
        <v>59</v>
      </c>
    </row>
    <row r="75" spans="1:8" x14ac:dyDescent="0.2">
      <c r="A75" s="119"/>
      <c r="B75" s="54" t="s">
        <v>147</v>
      </c>
      <c r="C75" s="54">
        <v>9</v>
      </c>
      <c r="D75" s="123">
        <v>4220</v>
      </c>
      <c r="E75" s="55"/>
      <c r="F75" s="60" t="s">
        <v>30</v>
      </c>
    </row>
    <row r="76" spans="1:8" ht="25.5" x14ac:dyDescent="0.2">
      <c r="A76" s="119" t="s">
        <v>23</v>
      </c>
      <c r="B76" s="54" t="s">
        <v>147</v>
      </c>
      <c r="C76" s="54">
        <v>9</v>
      </c>
      <c r="D76" s="123">
        <v>22796</v>
      </c>
      <c r="E76" s="55" t="s">
        <v>23</v>
      </c>
      <c r="F76" s="60" t="s">
        <v>31</v>
      </c>
    </row>
    <row r="77" spans="1:8" ht="25.5" x14ac:dyDescent="0.2">
      <c r="A77" s="119" t="s">
        <v>23</v>
      </c>
      <c r="B77" s="54" t="s">
        <v>147</v>
      </c>
      <c r="C77" s="54">
        <v>9</v>
      </c>
      <c r="D77" s="123">
        <v>136</v>
      </c>
      <c r="E77" s="55" t="s">
        <v>23</v>
      </c>
      <c r="F77" s="60" t="s">
        <v>35</v>
      </c>
    </row>
    <row r="78" spans="1:8" ht="25.5" x14ac:dyDescent="0.2">
      <c r="A78" s="119"/>
      <c r="B78" s="54" t="s">
        <v>147</v>
      </c>
      <c r="C78" s="54">
        <v>9</v>
      </c>
      <c r="D78" s="123">
        <v>183</v>
      </c>
      <c r="E78" s="55"/>
      <c r="F78" s="60" t="s">
        <v>35</v>
      </c>
    </row>
    <row r="79" spans="1:8" ht="25.5" x14ac:dyDescent="0.2">
      <c r="A79" s="119"/>
      <c r="B79" s="54" t="s">
        <v>147</v>
      </c>
      <c r="C79" s="54">
        <v>9</v>
      </c>
      <c r="D79" s="123">
        <v>111</v>
      </c>
      <c r="E79" s="55"/>
      <c r="F79" s="60" t="s">
        <v>35</v>
      </c>
    </row>
    <row r="80" spans="1:8" ht="25.5" x14ac:dyDescent="0.2">
      <c r="A80" s="119"/>
      <c r="B80" s="54" t="s">
        <v>147</v>
      </c>
      <c r="C80" s="54">
        <v>9</v>
      </c>
      <c r="D80" s="123">
        <v>181</v>
      </c>
      <c r="E80" s="55"/>
      <c r="F80" s="60" t="s">
        <v>35</v>
      </c>
    </row>
    <row r="81" spans="1:6" ht="25.5" x14ac:dyDescent="0.2">
      <c r="A81" s="119"/>
      <c r="B81" s="54" t="s">
        <v>147</v>
      </c>
      <c r="C81" s="54">
        <v>9</v>
      </c>
      <c r="D81" s="123">
        <v>193</v>
      </c>
      <c r="E81" s="55"/>
      <c r="F81" s="60" t="s">
        <v>35</v>
      </c>
    </row>
    <row r="82" spans="1:6" ht="25.5" x14ac:dyDescent="0.2">
      <c r="A82" s="119"/>
      <c r="B82" s="54" t="s">
        <v>147</v>
      </c>
      <c r="C82" s="54">
        <v>9</v>
      </c>
      <c r="D82" s="123">
        <v>192</v>
      </c>
      <c r="E82" s="55"/>
      <c r="F82" s="60" t="s">
        <v>35</v>
      </c>
    </row>
    <row r="83" spans="1:6" ht="25.5" x14ac:dyDescent="0.2">
      <c r="A83" s="119"/>
      <c r="B83" s="54" t="s">
        <v>147</v>
      </c>
      <c r="C83" s="54">
        <v>9</v>
      </c>
      <c r="D83" s="123">
        <v>202</v>
      </c>
      <c r="E83" s="55"/>
      <c r="F83" s="60" t="s">
        <v>35</v>
      </c>
    </row>
    <row r="84" spans="1:6" ht="25.5" x14ac:dyDescent="0.2">
      <c r="A84" s="119"/>
      <c r="B84" s="54" t="s">
        <v>147</v>
      </c>
      <c r="C84" s="54">
        <v>9</v>
      </c>
      <c r="D84" s="123">
        <v>202</v>
      </c>
      <c r="E84" s="55"/>
      <c r="F84" s="60" t="s">
        <v>35</v>
      </c>
    </row>
    <row r="85" spans="1:6" ht="25.5" x14ac:dyDescent="0.2">
      <c r="A85" s="119"/>
      <c r="B85" s="54" t="s">
        <v>147</v>
      </c>
      <c r="C85" s="54">
        <v>9</v>
      </c>
      <c r="D85" s="123">
        <v>183</v>
      </c>
      <c r="E85" s="55"/>
      <c r="F85" s="60" t="s">
        <v>35</v>
      </c>
    </row>
    <row r="86" spans="1:6" ht="25.5" x14ac:dyDescent="0.2">
      <c r="A86" s="119"/>
      <c r="B86" s="54" t="s">
        <v>147</v>
      </c>
      <c r="C86" s="54">
        <v>9</v>
      </c>
      <c r="D86" s="123">
        <v>192</v>
      </c>
      <c r="E86" s="55"/>
      <c r="F86" s="60" t="s">
        <v>35</v>
      </c>
    </row>
    <row r="87" spans="1:6" ht="25.5" x14ac:dyDescent="0.2">
      <c r="A87" s="119"/>
      <c r="B87" s="54" t="s">
        <v>147</v>
      </c>
      <c r="C87" s="54">
        <v>9</v>
      </c>
      <c r="D87" s="123">
        <v>202</v>
      </c>
      <c r="E87" s="55"/>
      <c r="F87" s="60" t="s">
        <v>35</v>
      </c>
    </row>
    <row r="88" spans="1:6" ht="25.5" x14ac:dyDescent="0.2">
      <c r="A88" s="119"/>
      <c r="B88" s="54" t="s">
        <v>147</v>
      </c>
      <c r="C88" s="54">
        <v>9</v>
      </c>
      <c r="D88" s="123">
        <v>193</v>
      </c>
      <c r="E88" s="55"/>
      <c r="F88" s="60" t="s">
        <v>35</v>
      </c>
    </row>
    <row r="89" spans="1:6" ht="25.5" x14ac:dyDescent="0.2">
      <c r="A89" s="119"/>
      <c r="B89" s="54" t="s">
        <v>147</v>
      </c>
      <c r="C89" s="54">
        <v>9</v>
      </c>
      <c r="D89" s="123">
        <v>192</v>
      </c>
      <c r="E89" s="55"/>
      <c r="F89" s="60" t="s">
        <v>35</v>
      </c>
    </row>
    <row r="90" spans="1:6" ht="25.5" x14ac:dyDescent="0.2">
      <c r="A90" s="119"/>
      <c r="B90" s="54" t="s">
        <v>147</v>
      </c>
      <c r="C90" s="54">
        <v>9</v>
      </c>
      <c r="D90" s="123">
        <v>161</v>
      </c>
      <c r="E90" s="55"/>
      <c r="F90" s="60" t="s">
        <v>35</v>
      </c>
    </row>
    <row r="91" spans="1:6" ht="25.5" x14ac:dyDescent="0.2">
      <c r="A91" s="119" t="s">
        <v>23</v>
      </c>
      <c r="B91" s="54" t="s">
        <v>147</v>
      </c>
      <c r="C91" s="54">
        <v>9</v>
      </c>
      <c r="D91" s="123">
        <v>162</v>
      </c>
      <c r="E91" s="55" t="s">
        <v>23</v>
      </c>
      <c r="F91" s="60" t="s">
        <v>35</v>
      </c>
    </row>
    <row r="92" spans="1:6" ht="25.5" x14ac:dyDescent="0.2">
      <c r="A92" s="119" t="s">
        <v>23</v>
      </c>
      <c r="B92" s="54" t="s">
        <v>147</v>
      </c>
      <c r="C92" s="54">
        <v>9</v>
      </c>
      <c r="D92" s="123">
        <v>192</v>
      </c>
      <c r="E92" s="55" t="s">
        <v>23</v>
      </c>
      <c r="F92" s="60" t="s">
        <v>35</v>
      </c>
    </row>
    <row r="93" spans="1:6" ht="25.5" x14ac:dyDescent="0.2">
      <c r="A93" s="119"/>
      <c r="B93" s="54" t="s">
        <v>147</v>
      </c>
      <c r="C93" s="54">
        <v>9</v>
      </c>
      <c r="D93" s="123">
        <v>193</v>
      </c>
      <c r="E93" s="55"/>
      <c r="F93" s="60" t="s">
        <v>35</v>
      </c>
    </row>
    <row r="94" spans="1:6" ht="25.5" x14ac:dyDescent="0.2">
      <c r="A94" s="119"/>
      <c r="B94" s="54" t="s">
        <v>147</v>
      </c>
      <c r="C94" s="54">
        <v>9</v>
      </c>
      <c r="D94" s="123">
        <v>181</v>
      </c>
      <c r="E94" s="55"/>
      <c r="F94" s="60" t="s">
        <v>35</v>
      </c>
    </row>
    <row r="95" spans="1:6" ht="25.5" x14ac:dyDescent="0.2">
      <c r="A95" s="119"/>
      <c r="B95" s="54" t="s">
        <v>147</v>
      </c>
      <c r="C95" s="54">
        <v>9</v>
      </c>
      <c r="D95" s="123">
        <v>202</v>
      </c>
      <c r="E95" s="55"/>
      <c r="F95" s="60" t="s">
        <v>35</v>
      </c>
    </row>
    <row r="96" spans="1:6" ht="25.5" x14ac:dyDescent="0.2">
      <c r="A96" s="119"/>
      <c r="B96" s="54" t="s">
        <v>147</v>
      </c>
      <c r="C96" s="54">
        <v>9</v>
      </c>
      <c r="D96" s="123">
        <v>162</v>
      </c>
      <c r="E96" s="55" t="s">
        <v>23</v>
      </c>
      <c r="F96" s="60" t="s">
        <v>35</v>
      </c>
    </row>
    <row r="97" spans="1:20" ht="25.5" x14ac:dyDescent="0.2">
      <c r="A97" s="119"/>
      <c r="B97" s="54" t="s">
        <v>147</v>
      </c>
      <c r="C97" s="54">
        <v>9</v>
      </c>
      <c r="D97" s="123">
        <v>101</v>
      </c>
      <c r="E97" s="55"/>
      <c r="F97" s="60" t="s">
        <v>35</v>
      </c>
    </row>
    <row r="98" spans="1:20" ht="25.5" x14ac:dyDescent="0.2">
      <c r="A98" s="119"/>
      <c r="B98" s="54" t="s">
        <v>147</v>
      </c>
      <c r="C98" s="54">
        <v>9</v>
      </c>
      <c r="D98" s="123">
        <v>191</v>
      </c>
      <c r="E98" s="55" t="s">
        <v>23</v>
      </c>
      <c r="F98" s="60" t="s">
        <v>35</v>
      </c>
    </row>
    <row r="99" spans="1:20" ht="25.5" x14ac:dyDescent="0.2">
      <c r="A99" s="119"/>
      <c r="B99" s="54" t="s">
        <v>147</v>
      </c>
      <c r="C99" s="54">
        <v>9</v>
      </c>
      <c r="D99" s="123">
        <v>141</v>
      </c>
      <c r="E99" s="55"/>
      <c r="F99" s="60" t="s">
        <v>35</v>
      </c>
    </row>
    <row r="100" spans="1:20" ht="25.5" x14ac:dyDescent="0.2">
      <c r="A100" s="119"/>
      <c r="B100" s="54" t="s">
        <v>147</v>
      </c>
      <c r="C100" s="54">
        <v>9</v>
      </c>
      <c r="D100" s="123">
        <v>172</v>
      </c>
      <c r="E100" s="55"/>
      <c r="F100" s="60" t="s">
        <v>35</v>
      </c>
    </row>
    <row r="101" spans="1:20" ht="25.5" x14ac:dyDescent="0.2">
      <c r="A101" s="119"/>
      <c r="B101" s="54" t="s">
        <v>147</v>
      </c>
      <c r="C101" s="54">
        <v>9</v>
      </c>
      <c r="D101" s="123">
        <v>201</v>
      </c>
      <c r="E101" s="55"/>
      <c r="F101" s="60" t="s">
        <v>35</v>
      </c>
    </row>
    <row r="102" spans="1:20" ht="25.5" x14ac:dyDescent="0.2">
      <c r="A102" s="119"/>
      <c r="B102" s="54" t="s">
        <v>147</v>
      </c>
      <c r="C102" s="54">
        <v>9</v>
      </c>
      <c r="D102" s="123">
        <v>173</v>
      </c>
      <c r="E102" s="55"/>
      <c r="F102" s="60" t="s">
        <v>35</v>
      </c>
    </row>
    <row r="103" spans="1:20" ht="25.5" x14ac:dyDescent="0.2">
      <c r="A103" s="119"/>
      <c r="B103" s="54" t="s">
        <v>147</v>
      </c>
      <c r="C103" s="54">
        <v>9</v>
      </c>
      <c r="D103" s="123">
        <v>193</v>
      </c>
      <c r="E103" s="55"/>
      <c r="F103" s="60" t="s">
        <v>35</v>
      </c>
    </row>
    <row r="104" spans="1:20" ht="25.5" x14ac:dyDescent="0.2">
      <c r="A104" s="119"/>
      <c r="B104" s="54" t="s">
        <v>147</v>
      </c>
      <c r="C104" s="54">
        <v>9</v>
      </c>
      <c r="D104" s="123">
        <v>171</v>
      </c>
      <c r="E104" s="55"/>
      <c r="F104" s="60" t="s">
        <v>35</v>
      </c>
    </row>
    <row r="105" spans="1:20" ht="25.5" x14ac:dyDescent="0.2">
      <c r="A105" s="119"/>
      <c r="B105" s="54" t="s">
        <v>147</v>
      </c>
      <c r="C105" s="54">
        <v>9</v>
      </c>
      <c r="D105" s="123">
        <v>162</v>
      </c>
      <c r="E105" s="55"/>
      <c r="F105" s="60" t="s">
        <v>35</v>
      </c>
    </row>
    <row r="106" spans="1:20" ht="25.5" x14ac:dyDescent="0.2">
      <c r="A106" s="119" t="s">
        <v>23</v>
      </c>
      <c r="B106" s="54" t="s">
        <v>147</v>
      </c>
      <c r="C106" s="54">
        <v>9</v>
      </c>
      <c r="D106" s="123">
        <v>203</v>
      </c>
      <c r="E106" s="55" t="s">
        <v>23</v>
      </c>
      <c r="F106" s="60" t="s">
        <v>35</v>
      </c>
      <c r="N106" s="21"/>
      <c r="O106" s="21"/>
      <c r="P106" s="21"/>
      <c r="Q106" s="21"/>
      <c r="R106" s="21"/>
      <c r="S106" s="21"/>
      <c r="T106" s="21"/>
    </row>
    <row r="107" spans="1:20" ht="25.5" x14ac:dyDescent="0.2">
      <c r="A107" s="119" t="s">
        <v>23</v>
      </c>
      <c r="B107" s="54" t="s">
        <v>147</v>
      </c>
      <c r="C107" s="54">
        <v>9</v>
      </c>
      <c r="D107" s="123">
        <v>202</v>
      </c>
      <c r="E107" s="55" t="s">
        <v>23</v>
      </c>
      <c r="F107" s="60" t="s">
        <v>59</v>
      </c>
      <c r="N107" s="21"/>
      <c r="O107" s="21"/>
      <c r="P107" s="21"/>
      <c r="Q107" s="21"/>
      <c r="R107" s="21"/>
      <c r="S107" s="21"/>
      <c r="T107" s="21"/>
    </row>
    <row r="108" spans="1:20" ht="25.5" x14ac:dyDescent="0.2">
      <c r="A108" s="119"/>
      <c r="B108" s="54" t="s">
        <v>147</v>
      </c>
      <c r="C108" s="54">
        <v>9</v>
      </c>
      <c r="D108" s="123">
        <v>202</v>
      </c>
      <c r="E108" s="55"/>
      <c r="F108" s="60" t="s">
        <v>59</v>
      </c>
      <c r="N108" s="21"/>
      <c r="O108" s="21"/>
      <c r="P108" s="21"/>
      <c r="Q108" s="21"/>
      <c r="R108" s="21"/>
      <c r="S108" s="21"/>
      <c r="T108" s="21"/>
    </row>
    <row r="109" spans="1:20" ht="25.5" x14ac:dyDescent="0.2">
      <c r="A109" s="119"/>
      <c r="B109" s="54" t="s">
        <v>147</v>
      </c>
      <c r="C109" s="54">
        <v>9</v>
      </c>
      <c r="D109" s="123">
        <v>169</v>
      </c>
      <c r="E109" s="55"/>
      <c r="F109" s="60" t="s">
        <v>59</v>
      </c>
      <c r="N109" s="21"/>
      <c r="O109" s="21"/>
      <c r="P109" s="21"/>
      <c r="Q109" s="21"/>
      <c r="R109" s="21"/>
      <c r="S109" s="21"/>
      <c r="T109" s="21"/>
    </row>
    <row r="110" spans="1:20" x14ac:dyDescent="0.2">
      <c r="A110" s="119"/>
      <c r="B110" s="54" t="s">
        <v>147</v>
      </c>
      <c r="C110" s="54">
        <v>9</v>
      </c>
      <c r="D110" s="123">
        <v>202</v>
      </c>
      <c r="E110" s="55"/>
      <c r="F110" s="60"/>
      <c r="N110" s="21"/>
      <c r="O110" s="21"/>
      <c r="P110" s="21"/>
      <c r="Q110" s="21"/>
      <c r="R110" s="21"/>
      <c r="S110" s="21"/>
      <c r="T110" s="21"/>
    </row>
    <row r="111" spans="1:20" x14ac:dyDescent="0.2">
      <c r="A111" s="119"/>
      <c r="B111" s="54" t="s">
        <v>147</v>
      </c>
      <c r="C111" s="54"/>
      <c r="D111" s="123"/>
      <c r="E111" s="55"/>
      <c r="F111" s="60"/>
      <c r="N111" s="21"/>
      <c r="O111" s="21"/>
      <c r="P111" s="21"/>
      <c r="Q111" s="21"/>
      <c r="R111" s="21"/>
      <c r="S111" s="21"/>
      <c r="T111" s="21"/>
    </row>
    <row r="112" spans="1:20" x14ac:dyDescent="0.2">
      <c r="A112" s="122" t="s">
        <v>45</v>
      </c>
      <c r="B112" s="54" t="s">
        <v>147</v>
      </c>
      <c r="C112" s="54" t="s">
        <v>23</v>
      </c>
      <c r="D112" s="125">
        <f>SUM(D71:D110)</f>
        <v>64873</v>
      </c>
      <c r="E112" s="55" t="s">
        <v>23</v>
      </c>
      <c r="F112" s="118" t="s">
        <v>23</v>
      </c>
      <c r="N112" s="21"/>
    </row>
    <row r="113" spans="1:14" x14ac:dyDescent="0.2">
      <c r="A113" s="119" t="s">
        <v>23</v>
      </c>
      <c r="B113" s="54" t="s">
        <v>147</v>
      </c>
      <c r="C113" s="54" t="s">
        <v>23</v>
      </c>
      <c r="D113" s="54" t="s">
        <v>23</v>
      </c>
      <c r="E113" s="55">
        <f>SUM(D70+D112)</f>
        <v>123874</v>
      </c>
      <c r="F113" s="126" t="s">
        <v>23</v>
      </c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127" t="s">
        <v>24</v>
      </c>
      <c r="B114" s="54" t="s">
        <v>147</v>
      </c>
      <c r="C114" s="128" t="s">
        <v>23</v>
      </c>
      <c r="D114" s="117">
        <v>220561</v>
      </c>
      <c r="E114" s="55" t="s">
        <v>23</v>
      </c>
      <c r="F114" s="126" t="s">
        <v>23</v>
      </c>
    </row>
    <row r="115" spans="1:14" ht="25.5" x14ac:dyDescent="0.2">
      <c r="A115" s="129" t="s">
        <v>25</v>
      </c>
      <c r="B115" s="54" t="s">
        <v>147</v>
      </c>
      <c r="C115" s="54">
        <v>9</v>
      </c>
      <c r="D115" s="115">
        <v>90113</v>
      </c>
      <c r="E115" s="55" t="s">
        <v>23</v>
      </c>
      <c r="F115" s="130" t="s">
        <v>59</v>
      </c>
    </row>
    <row r="116" spans="1:14" ht="25.5" x14ac:dyDescent="0.2">
      <c r="A116" s="131"/>
      <c r="B116" s="54" t="s">
        <v>147</v>
      </c>
      <c r="C116" s="54">
        <v>9</v>
      </c>
      <c r="D116" s="115">
        <v>23803</v>
      </c>
      <c r="E116" s="55"/>
      <c r="F116" s="130" t="s">
        <v>59</v>
      </c>
    </row>
    <row r="117" spans="1:14" x14ac:dyDescent="0.2">
      <c r="A117" s="129" t="s">
        <v>23</v>
      </c>
      <c r="B117" s="54" t="s">
        <v>147</v>
      </c>
      <c r="C117" s="54">
        <v>9</v>
      </c>
      <c r="D117" s="115">
        <v>15322</v>
      </c>
      <c r="E117" s="55" t="s">
        <v>23</v>
      </c>
      <c r="F117" s="130" t="s">
        <v>30</v>
      </c>
    </row>
    <row r="118" spans="1:14" ht="25.5" x14ac:dyDescent="0.2">
      <c r="A118" s="129" t="s">
        <v>23</v>
      </c>
      <c r="B118" s="54" t="s">
        <v>147</v>
      </c>
      <c r="C118" s="54">
        <v>9</v>
      </c>
      <c r="D118" s="115">
        <v>81830</v>
      </c>
      <c r="E118" s="55" t="s">
        <v>23</v>
      </c>
      <c r="F118" s="130" t="s">
        <v>31</v>
      </c>
    </row>
    <row r="119" spans="1:14" ht="25.5" x14ac:dyDescent="0.2">
      <c r="A119" s="129"/>
      <c r="B119" s="54" t="s">
        <v>147</v>
      </c>
      <c r="C119" s="54">
        <v>9</v>
      </c>
      <c r="D119" s="115">
        <v>764</v>
      </c>
      <c r="E119" s="55" t="s">
        <v>23</v>
      </c>
      <c r="F119" s="130" t="s">
        <v>46</v>
      </c>
    </row>
    <row r="120" spans="1:14" ht="25.5" x14ac:dyDescent="0.2">
      <c r="A120" s="129"/>
      <c r="B120" s="54" t="s">
        <v>147</v>
      </c>
      <c r="C120" s="54">
        <v>9</v>
      </c>
      <c r="D120" s="115">
        <v>299</v>
      </c>
      <c r="E120" s="55" t="s">
        <v>23</v>
      </c>
      <c r="F120" s="130" t="s">
        <v>46</v>
      </c>
    </row>
    <row r="121" spans="1:14" ht="25.5" x14ac:dyDescent="0.2">
      <c r="A121" s="129"/>
      <c r="B121" s="54" t="s">
        <v>147</v>
      </c>
      <c r="C121" s="54">
        <v>9</v>
      </c>
      <c r="D121" s="115">
        <v>636</v>
      </c>
      <c r="E121" s="55" t="s">
        <v>23</v>
      </c>
      <c r="F121" s="130" t="s">
        <v>35</v>
      </c>
    </row>
    <row r="122" spans="1:14" ht="25.5" x14ac:dyDescent="0.2">
      <c r="A122" s="129" t="s">
        <v>23</v>
      </c>
      <c r="B122" s="54" t="s">
        <v>147</v>
      </c>
      <c r="C122" s="54">
        <v>9</v>
      </c>
      <c r="D122" s="115">
        <v>659</v>
      </c>
      <c r="E122" s="55" t="s">
        <v>23</v>
      </c>
      <c r="F122" s="130" t="s">
        <v>46</v>
      </c>
    </row>
    <row r="123" spans="1:14" ht="25.5" x14ac:dyDescent="0.2">
      <c r="A123" s="129" t="s">
        <v>23</v>
      </c>
      <c r="B123" s="54" t="s">
        <v>147</v>
      </c>
      <c r="C123" s="54">
        <v>9</v>
      </c>
      <c r="D123" s="115">
        <v>381</v>
      </c>
      <c r="E123" s="55" t="s">
        <v>23</v>
      </c>
      <c r="F123" s="130" t="s">
        <v>46</v>
      </c>
    </row>
    <row r="124" spans="1:14" ht="25.5" x14ac:dyDescent="0.2">
      <c r="A124" s="129" t="s">
        <v>23</v>
      </c>
      <c r="B124" s="54" t="s">
        <v>147</v>
      </c>
      <c r="C124" s="54">
        <v>9</v>
      </c>
      <c r="D124" s="115">
        <v>657</v>
      </c>
      <c r="E124" s="55" t="s">
        <v>23</v>
      </c>
      <c r="F124" s="130" t="s">
        <v>35</v>
      </c>
    </row>
    <row r="125" spans="1:14" ht="25.5" x14ac:dyDescent="0.2">
      <c r="A125" s="132" t="s">
        <v>23</v>
      </c>
      <c r="B125" s="54" t="s">
        <v>147</v>
      </c>
      <c r="C125" s="54">
        <v>9</v>
      </c>
      <c r="D125" s="133">
        <v>692</v>
      </c>
      <c r="E125" s="134" t="s">
        <v>23</v>
      </c>
      <c r="F125" s="135" t="s">
        <v>35</v>
      </c>
    </row>
    <row r="126" spans="1:14" ht="25.5" x14ac:dyDescent="0.2">
      <c r="A126" s="132"/>
      <c r="B126" s="54" t="s">
        <v>147</v>
      </c>
      <c r="C126" s="54">
        <v>9</v>
      </c>
      <c r="D126" s="133">
        <v>731</v>
      </c>
      <c r="E126" s="134" t="s">
        <v>23</v>
      </c>
      <c r="F126" s="135" t="s">
        <v>46</v>
      </c>
    </row>
    <row r="127" spans="1:14" ht="25.5" x14ac:dyDescent="0.2">
      <c r="A127" s="132"/>
      <c r="B127" s="54" t="s">
        <v>147</v>
      </c>
      <c r="C127" s="54">
        <v>9</v>
      </c>
      <c r="D127" s="133">
        <v>299</v>
      </c>
      <c r="E127" s="134" t="s">
        <v>23</v>
      </c>
      <c r="F127" s="135" t="s">
        <v>35</v>
      </c>
    </row>
    <row r="128" spans="1:14" ht="25.5" x14ac:dyDescent="0.2">
      <c r="A128" s="129" t="s">
        <v>23</v>
      </c>
      <c r="B128" s="54" t="s">
        <v>147</v>
      </c>
      <c r="C128" s="54">
        <v>9</v>
      </c>
      <c r="D128" s="136">
        <v>764</v>
      </c>
      <c r="E128" s="55" t="s">
        <v>23</v>
      </c>
      <c r="F128" s="62" t="s">
        <v>35</v>
      </c>
    </row>
    <row r="129" spans="1:6" ht="25.5" x14ac:dyDescent="0.2">
      <c r="A129" s="129"/>
      <c r="B129" s="54" t="s">
        <v>147</v>
      </c>
      <c r="C129" s="54">
        <v>9</v>
      </c>
      <c r="D129" s="136">
        <v>931</v>
      </c>
      <c r="E129" s="55"/>
      <c r="F129" s="62" t="s">
        <v>35</v>
      </c>
    </row>
    <row r="130" spans="1:6" ht="25.5" x14ac:dyDescent="0.2">
      <c r="A130" s="129" t="s">
        <v>23</v>
      </c>
      <c r="B130" s="54" t="s">
        <v>147</v>
      </c>
      <c r="C130" s="54">
        <v>9</v>
      </c>
      <c r="D130" s="136">
        <v>613</v>
      </c>
      <c r="E130" s="55" t="s">
        <v>23</v>
      </c>
      <c r="F130" s="116" t="s">
        <v>35</v>
      </c>
    </row>
    <row r="131" spans="1:6" ht="25.5" x14ac:dyDescent="0.2">
      <c r="A131" s="129"/>
      <c r="B131" s="54" t="s">
        <v>147</v>
      </c>
      <c r="C131" s="54">
        <v>9</v>
      </c>
      <c r="D131" s="136">
        <v>764</v>
      </c>
      <c r="E131" s="55"/>
      <c r="F131" s="116" t="s">
        <v>35</v>
      </c>
    </row>
    <row r="132" spans="1:6" ht="25.5" x14ac:dyDescent="0.2">
      <c r="A132" s="129"/>
      <c r="B132" s="54" t="s">
        <v>147</v>
      </c>
      <c r="C132" s="54">
        <v>9</v>
      </c>
      <c r="D132" s="136">
        <v>732</v>
      </c>
      <c r="E132" s="55"/>
      <c r="F132" s="116" t="s">
        <v>46</v>
      </c>
    </row>
    <row r="133" spans="1:6" ht="25.5" x14ac:dyDescent="0.2">
      <c r="A133" s="129"/>
      <c r="B133" s="54" t="s">
        <v>147</v>
      </c>
      <c r="C133" s="54">
        <v>9</v>
      </c>
      <c r="D133" s="136">
        <v>657</v>
      </c>
      <c r="E133" s="55"/>
      <c r="F133" s="116" t="s">
        <v>35</v>
      </c>
    </row>
    <row r="134" spans="1:6" ht="25.5" x14ac:dyDescent="0.2">
      <c r="A134" s="129"/>
      <c r="B134" s="54" t="s">
        <v>147</v>
      </c>
      <c r="C134" s="54">
        <v>9</v>
      </c>
      <c r="D134" s="136">
        <v>582</v>
      </c>
      <c r="E134" s="55"/>
      <c r="F134" s="116" t="s">
        <v>46</v>
      </c>
    </row>
    <row r="135" spans="1:6" ht="25.5" x14ac:dyDescent="0.2">
      <c r="A135" s="129"/>
      <c r="B135" s="54" t="s">
        <v>147</v>
      </c>
      <c r="C135" s="54">
        <v>9</v>
      </c>
      <c r="D135" s="136">
        <v>598</v>
      </c>
      <c r="E135" s="55"/>
      <c r="F135" s="116" t="s">
        <v>35</v>
      </c>
    </row>
    <row r="136" spans="1:6" ht="25.5" x14ac:dyDescent="0.2">
      <c r="A136" s="129"/>
      <c r="B136" s="54" t="s">
        <v>147</v>
      </c>
      <c r="C136" s="54">
        <v>9</v>
      </c>
      <c r="D136" s="136">
        <v>528</v>
      </c>
      <c r="E136" s="55"/>
      <c r="F136" s="116" t="s">
        <v>46</v>
      </c>
    </row>
    <row r="137" spans="1:6" ht="25.5" x14ac:dyDescent="0.2">
      <c r="A137" s="129"/>
      <c r="B137" s="54" t="s">
        <v>147</v>
      </c>
      <c r="C137" s="54">
        <v>9</v>
      </c>
      <c r="D137" s="136">
        <v>630</v>
      </c>
      <c r="E137" s="55"/>
      <c r="F137" s="116" t="s">
        <v>35</v>
      </c>
    </row>
    <row r="138" spans="1:6" ht="25.5" x14ac:dyDescent="0.2">
      <c r="A138" s="129"/>
      <c r="B138" s="54" t="s">
        <v>147</v>
      </c>
      <c r="C138" s="54">
        <v>9</v>
      </c>
      <c r="D138" s="136">
        <v>657</v>
      </c>
      <c r="E138" s="55"/>
      <c r="F138" s="116" t="s">
        <v>35</v>
      </c>
    </row>
    <row r="139" spans="1:6" ht="25.5" x14ac:dyDescent="0.2">
      <c r="A139" s="129"/>
      <c r="B139" s="54" t="s">
        <v>147</v>
      </c>
      <c r="C139" s="54">
        <v>9</v>
      </c>
      <c r="D139" s="136">
        <v>764</v>
      </c>
      <c r="E139" s="55"/>
      <c r="F139" s="116" t="s">
        <v>35</v>
      </c>
    </row>
    <row r="140" spans="1:6" ht="25.5" x14ac:dyDescent="0.2">
      <c r="A140" s="129"/>
      <c r="B140" s="54" t="s">
        <v>147</v>
      </c>
      <c r="C140" s="54">
        <v>9</v>
      </c>
      <c r="D140" s="136">
        <v>750</v>
      </c>
      <c r="E140" s="55"/>
      <c r="F140" s="116" t="s">
        <v>35</v>
      </c>
    </row>
    <row r="141" spans="1:6" ht="25.5" x14ac:dyDescent="0.2">
      <c r="A141" s="129"/>
      <c r="B141" s="54" t="s">
        <v>147</v>
      </c>
      <c r="C141" s="54">
        <v>9</v>
      </c>
      <c r="D141" s="136">
        <v>364</v>
      </c>
      <c r="E141" s="55"/>
      <c r="F141" s="116" t="s">
        <v>35</v>
      </c>
    </row>
    <row r="142" spans="1:6" ht="25.5" x14ac:dyDescent="0.2">
      <c r="A142" s="129"/>
      <c r="B142" s="54" t="s">
        <v>147</v>
      </c>
      <c r="C142" s="54">
        <v>9</v>
      </c>
      <c r="D142" s="136">
        <v>760</v>
      </c>
      <c r="E142" s="55"/>
      <c r="F142" s="116" t="s">
        <v>35</v>
      </c>
    </row>
    <row r="143" spans="1:6" ht="25.5" x14ac:dyDescent="0.2">
      <c r="A143" s="129"/>
      <c r="B143" s="54" t="s">
        <v>147</v>
      </c>
      <c r="C143" s="54">
        <v>9</v>
      </c>
      <c r="D143" s="136">
        <v>487</v>
      </c>
      <c r="E143" s="55"/>
      <c r="F143" s="116" t="s">
        <v>46</v>
      </c>
    </row>
    <row r="144" spans="1:6" ht="25.5" x14ac:dyDescent="0.2">
      <c r="A144" s="129"/>
      <c r="B144" s="54" t="s">
        <v>147</v>
      </c>
      <c r="C144" s="54">
        <v>9</v>
      </c>
      <c r="D144" s="136">
        <v>592</v>
      </c>
      <c r="E144" s="55"/>
      <c r="F144" s="116" t="s">
        <v>35</v>
      </c>
    </row>
    <row r="145" spans="1:8" ht="25.5" x14ac:dyDescent="0.2">
      <c r="A145" s="129"/>
      <c r="B145" s="54" t="s">
        <v>147</v>
      </c>
      <c r="C145" s="54">
        <v>9</v>
      </c>
      <c r="D145" s="136">
        <v>608</v>
      </c>
      <c r="E145" s="55"/>
      <c r="F145" s="116" t="s">
        <v>35</v>
      </c>
    </row>
    <row r="146" spans="1:8" ht="25.5" x14ac:dyDescent="0.2">
      <c r="A146" s="129"/>
      <c r="B146" s="54" t="s">
        <v>147</v>
      </c>
      <c r="C146" s="54">
        <v>9</v>
      </c>
      <c r="D146" s="136">
        <v>595</v>
      </c>
      <c r="E146" s="55"/>
      <c r="F146" s="116" t="s">
        <v>35</v>
      </c>
    </row>
    <row r="147" spans="1:8" ht="25.5" x14ac:dyDescent="0.2">
      <c r="A147" s="129"/>
      <c r="B147" s="54" t="s">
        <v>147</v>
      </c>
      <c r="C147" s="54">
        <v>9</v>
      </c>
      <c r="D147" s="136">
        <v>731</v>
      </c>
      <c r="E147" s="55"/>
      <c r="F147" s="116" t="s">
        <v>35</v>
      </c>
    </row>
    <row r="148" spans="1:8" ht="25.5" x14ac:dyDescent="0.2">
      <c r="A148" s="129"/>
      <c r="B148" s="54" t="s">
        <v>147</v>
      </c>
      <c r="C148" s="54">
        <v>9</v>
      </c>
      <c r="D148" s="136">
        <v>317</v>
      </c>
      <c r="E148" s="55"/>
      <c r="F148" s="116" t="s">
        <v>35</v>
      </c>
    </row>
    <row r="149" spans="1:8" ht="25.5" x14ac:dyDescent="0.2">
      <c r="A149" s="129"/>
      <c r="B149" s="54" t="s">
        <v>147</v>
      </c>
      <c r="C149" s="54">
        <v>9</v>
      </c>
      <c r="D149" s="136">
        <v>558</v>
      </c>
      <c r="E149" s="55"/>
      <c r="F149" s="116" t="s">
        <v>35</v>
      </c>
    </row>
    <row r="150" spans="1:8" ht="25.5" x14ac:dyDescent="0.2">
      <c r="A150" s="129"/>
      <c r="B150" s="54" t="s">
        <v>147</v>
      </c>
      <c r="C150" s="54">
        <v>9</v>
      </c>
      <c r="D150" s="136">
        <v>697</v>
      </c>
      <c r="E150" s="55"/>
      <c r="F150" s="116" t="s">
        <v>35</v>
      </c>
    </row>
    <row r="151" spans="1:8" ht="25.5" x14ac:dyDescent="0.2">
      <c r="A151" s="129"/>
      <c r="B151" s="54" t="s">
        <v>147</v>
      </c>
      <c r="C151" s="54">
        <v>9</v>
      </c>
      <c r="D151" s="136">
        <v>769</v>
      </c>
      <c r="E151" s="55"/>
      <c r="F151" s="116" t="s">
        <v>35</v>
      </c>
    </row>
    <row r="152" spans="1:8" ht="25.5" x14ac:dyDescent="0.2">
      <c r="A152" s="129"/>
      <c r="B152" s="54" t="s">
        <v>147</v>
      </c>
      <c r="C152" s="54">
        <v>9</v>
      </c>
      <c r="D152" s="136">
        <v>612</v>
      </c>
      <c r="E152" s="55"/>
      <c r="F152" s="116" t="s">
        <v>35</v>
      </c>
    </row>
    <row r="153" spans="1:8" ht="25.5" x14ac:dyDescent="0.2">
      <c r="A153" s="129"/>
      <c r="B153" s="54" t="s">
        <v>147</v>
      </c>
      <c r="C153" s="54">
        <v>9</v>
      </c>
      <c r="D153" s="136">
        <v>719</v>
      </c>
      <c r="E153" s="55"/>
      <c r="F153" s="116" t="s">
        <v>35</v>
      </c>
    </row>
    <row r="154" spans="1:8" x14ac:dyDescent="0.2">
      <c r="A154" s="129"/>
      <c r="B154" s="54" t="s">
        <v>147</v>
      </c>
      <c r="C154" s="54">
        <v>9</v>
      </c>
      <c r="D154" s="136">
        <v>769</v>
      </c>
      <c r="E154" s="55"/>
      <c r="F154" s="116"/>
    </row>
    <row r="155" spans="1:8" x14ac:dyDescent="0.2">
      <c r="A155" s="129"/>
      <c r="B155" s="54" t="s">
        <v>147</v>
      </c>
      <c r="C155" s="54">
        <v>9</v>
      </c>
      <c r="D155" s="136"/>
      <c r="E155" s="55"/>
      <c r="F155" s="116"/>
    </row>
    <row r="156" spans="1:8" x14ac:dyDescent="0.2">
      <c r="A156" s="58" t="s">
        <v>26</v>
      </c>
      <c r="B156" s="54" t="s">
        <v>147</v>
      </c>
      <c r="C156" s="54">
        <v>9</v>
      </c>
      <c r="D156" s="137">
        <f>SUM(D115:D155)</f>
        <v>233734</v>
      </c>
      <c r="E156" s="55" t="s">
        <v>23</v>
      </c>
      <c r="F156" s="138" t="s">
        <v>23</v>
      </c>
    </row>
    <row r="157" spans="1:8" x14ac:dyDescent="0.2">
      <c r="A157" s="127"/>
      <c r="B157" s="54" t="s">
        <v>147</v>
      </c>
      <c r="C157" s="54" t="s">
        <v>23</v>
      </c>
      <c r="D157" s="54" t="s">
        <v>23</v>
      </c>
      <c r="E157" s="55">
        <f>SUM(D156)+D114</f>
        <v>454295</v>
      </c>
      <c r="F157" s="138" t="s">
        <v>23</v>
      </c>
    </row>
    <row r="158" spans="1:8" x14ac:dyDescent="0.2">
      <c r="A158" s="139" t="s">
        <v>12</v>
      </c>
      <c r="B158" s="54" t="s">
        <v>147</v>
      </c>
      <c r="C158" s="54" t="s">
        <v>23</v>
      </c>
      <c r="D158" s="140">
        <v>6347</v>
      </c>
      <c r="E158" s="55" t="s">
        <v>23</v>
      </c>
      <c r="F158" s="126" t="s">
        <v>23</v>
      </c>
      <c r="G158" s="21"/>
      <c r="H158" s="21"/>
    </row>
    <row r="159" spans="1:8" ht="25.5" x14ac:dyDescent="0.2">
      <c r="A159" s="129" t="s">
        <v>13</v>
      </c>
      <c r="B159" s="54" t="s">
        <v>147</v>
      </c>
      <c r="C159" s="54">
        <v>9</v>
      </c>
      <c r="D159" s="141">
        <v>1798</v>
      </c>
      <c r="E159" s="55"/>
      <c r="F159" s="62" t="s">
        <v>59</v>
      </c>
      <c r="G159" s="21"/>
      <c r="H159" s="21"/>
    </row>
    <row r="160" spans="1:8" ht="25.5" x14ac:dyDescent="0.2">
      <c r="A160" s="129" t="s">
        <v>23</v>
      </c>
      <c r="B160" s="54" t="s">
        <v>147</v>
      </c>
      <c r="C160" s="54">
        <v>9</v>
      </c>
      <c r="D160" s="115">
        <v>1408</v>
      </c>
      <c r="E160" s="55"/>
      <c r="F160" s="62" t="s">
        <v>59</v>
      </c>
    </row>
    <row r="161" spans="1:6" x14ac:dyDescent="0.2">
      <c r="A161" s="129" t="s">
        <v>23</v>
      </c>
      <c r="B161" s="54" t="s">
        <v>147</v>
      </c>
      <c r="C161" s="54">
        <v>9</v>
      </c>
      <c r="D161" s="115">
        <v>300</v>
      </c>
      <c r="E161" s="55"/>
      <c r="F161" s="62" t="s">
        <v>30</v>
      </c>
    </row>
    <row r="162" spans="1:6" ht="25.5" x14ac:dyDescent="0.2">
      <c r="A162" s="129" t="s">
        <v>23</v>
      </c>
      <c r="B162" s="54" t="s">
        <v>147</v>
      </c>
      <c r="C162" s="54">
        <v>9</v>
      </c>
      <c r="D162" s="115">
        <v>1888</v>
      </c>
      <c r="E162" s="55"/>
      <c r="F162" s="116" t="s">
        <v>31</v>
      </c>
    </row>
    <row r="163" spans="1:6" x14ac:dyDescent="0.2">
      <c r="A163" s="58" t="s">
        <v>14</v>
      </c>
      <c r="B163" s="54" t="s">
        <v>147</v>
      </c>
      <c r="C163" s="54" t="s">
        <v>23</v>
      </c>
      <c r="D163" s="137">
        <f>SUM(D159:D162)</f>
        <v>5394</v>
      </c>
      <c r="E163" s="112" t="s">
        <v>23</v>
      </c>
      <c r="F163" s="142" t="s">
        <v>23</v>
      </c>
    </row>
    <row r="164" spans="1:6" x14ac:dyDescent="0.2">
      <c r="A164" s="53" t="s">
        <v>23</v>
      </c>
      <c r="B164" s="54" t="s">
        <v>147</v>
      </c>
      <c r="C164" s="54" t="s">
        <v>23</v>
      </c>
      <c r="D164" s="54" t="s">
        <v>23</v>
      </c>
      <c r="E164" s="56">
        <f>SUM(D163)+D158</f>
        <v>11741</v>
      </c>
      <c r="F164" s="142" t="s">
        <v>23</v>
      </c>
    </row>
    <row r="165" spans="1:6" x14ac:dyDescent="0.2">
      <c r="A165" s="70" t="s">
        <v>39</v>
      </c>
      <c r="B165" s="54" t="s">
        <v>147</v>
      </c>
      <c r="C165" s="54" t="s">
        <v>23</v>
      </c>
      <c r="D165" s="125">
        <v>53126</v>
      </c>
      <c r="E165" s="56" t="s">
        <v>23</v>
      </c>
      <c r="F165" s="142" t="s">
        <v>23</v>
      </c>
    </row>
    <row r="166" spans="1:6" x14ac:dyDescent="0.2">
      <c r="A166" s="143" t="s">
        <v>40</v>
      </c>
      <c r="B166" s="54" t="s">
        <v>147</v>
      </c>
      <c r="C166" s="54">
        <v>9</v>
      </c>
      <c r="D166" s="123">
        <v>21083</v>
      </c>
      <c r="E166" s="56" t="s">
        <v>23</v>
      </c>
      <c r="F166" s="57" t="s">
        <v>59</v>
      </c>
    </row>
    <row r="167" spans="1:6" x14ac:dyDescent="0.2">
      <c r="A167" s="143" t="s">
        <v>23</v>
      </c>
      <c r="B167" s="54" t="s">
        <v>147</v>
      </c>
      <c r="C167" s="54">
        <v>9</v>
      </c>
      <c r="D167" s="123">
        <v>2219</v>
      </c>
      <c r="E167" s="56" t="s">
        <v>23</v>
      </c>
      <c r="F167" s="60" t="s">
        <v>30</v>
      </c>
    </row>
    <row r="168" spans="1:6" ht="25.5" x14ac:dyDescent="0.2">
      <c r="A168" s="143" t="s">
        <v>23</v>
      </c>
      <c r="B168" s="54" t="s">
        <v>147</v>
      </c>
      <c r="C168" s="54">
        <v>9</v>
      </c>
      <c r="D168" s="123">
        <v>11376</v>
      </c>
      <c r="E168" s="56"/>
      <c r="F168" s="60" t="s">
        <v>31</v>
      </c>
    </row>
    <row r="169" spans="1:6" ht="25.5" x14ac:dyDescent="0.2">
      <c r="A169" s="143" t="s">
        <v>23</v>
      </c>
      <c r="B169" s="54" t="s">
        <v>147</v>
      </c>
      <c r="C169" s="54">
        <v>9</v>
      </c>
      <c r="D169" s="123">
        <v>10814</v>
      </c>
      <c r="E169" s="56" t="s">
        <v>23</v>
      </c>
      <c r="F169" s="60" t="s">
        <v>35</v>
      </c>
    </row>
    <row r="170" spans="1:6" x14ac:dyDescent="0.2">
      <c r="A170" s="143"/>
      <c r="B170" s="54" t="s">
        <v>147</v>
      </c>
      <c r="C170" s="54">
        <v>9</v>
      </c>
      <c r="D170" s="123"/>
      <c r="E170" s="56"/>
      <c r="F170" s="60"/>
    </row>
    <row r="171" spans="1:6" x14ac:dyDescent="0.2">
      <c r="A171" s="143"/>
      <c r="B171" s="54" t="s">
        <v>147</v>
      </c>
      <c r="C171" s="54">
        <v>9</v>
      </c>
      <c r="D171" s="123"/>
      <c r="E171" s="56"/>
      <c r="F171" s="60"/>
    </row>
    <row r="172" spans="1:6" x14ac:dyDescent="0.2">
      <c r="A172" s="119" t="s">
        <v>23</v>
      </c>
      <c r="B172" s="54" t="s">
        <v>147</v>
      </c>
      <c r="C172" s="54"/>
      <c r="D172" s="123"/>
      <c r="E172" s="56"/>
      <c r="F172" s="60"/>
    </row>
    <row r="173" spans="1:6" x14ac:dyDescent="0.2">
      <c r="A173" s="119"/>
      <c r="B173" s="54" t="s">
        <v>147</v>
      </c>
      <c r="C173" s="54"/>
      <c r="D173" s="123"/>
      <c r="E173" s="56"/>
      <c r="F173" s="60"/>
    </row>
    <row r="174" spans="1:6" x14ac:dyDescent="0.2">
      <c r="A174" s="58" t="s">
        <v>41</v>
      </c>
      <c r="B174" s="54" t="s">
        <v>147</v>
      </c>
      <c r="C174" s="54" t="s">
        <v>23</v>
      </c>
      <c r="D174" s="125">
        <f>SUM(D166:D173)</f>
        <v>45492</v>
      </c>
      <c r="E174" s="56"/>
      <c r="F174" s="71" t="s">
        <v>23</v>
      </c>
    </row>
    <row r="175" spans="1:6" x14ac:dyDescent="0.2">
      <c r="A175" s="53" t="s">
        <v>23</v>
      </c>
      <c r="B175" s="54" t="s">
        <v>147</v>
      </c>
      <c r="C175" s="54" t="s">
        <v>23</v>
      </c>
      <c r="D175" s="54" t="s">
        <v>23</v>
      </c>
      <c r="E175" s="56">
        <f>D165+D174</f>
        <v>98618</v>
      </c>
      <c r="F175" s="71" t="s">
        <v>23</v>
      </c>
    </row>
    <row r="176" spans="1:6" x14ac:dyDescent="0.2">
      <c r="A176" s="175" t="s">
        <v>49</v>
      </c>
      <c r="B176" s="54" t="s">
        <v>63</v>
      </c>
      <c r="C176" s="54" t="s">
        <v>23</v>
      </c>
      <c r="D176" s="180">
        <v>6900.63</v>
      </c>
      <c r="E176" s="56" t="s">
        <v>23</v>
      </c>
      <c r="F176" s="71" t="s">
        <v>23</v>
      </c>
    </row>
    <row r="177" spans="1:6" x14ac:dyDescent="0.2">
      <c r="A177" s="175"/>
      <c r="B177" s="54" t="s">
        <v>63</v>
      </c>
      <c r="C177" s="54"/>
      <c r="D177" s="54">
        <v>17425.580000000002</v>
      </c>
      <c r="E177" s="181"/>
      <c r="F177" s="186"/>
    </row>
    <row r="178" spans="1:6" x14ac:dyDescent="0.2">
      <c r="A178" s="175"/>
      <c r="B178" s="54" t="s">
        <v>63</v>
      </c>
      <c r="C178" s="54"/>
      <c r="D178" s="54"/>
      <c r="E178" s="181"/>
      <c r="F178" s="186"/>
    </row>
    <row r="179" spans="1:6" x14ac:dyDescent="0.2">
      <c r="A179" s="175"/>
      <c r="B179" s="54" t="s">
        <v>63</v>
      </c>
      <c r="C179" s="54"/>
      <c r="D179" s="54"/>
      <c r="E179" s="181"/>
      <c r="F179" s="186"/>
    </row>
    <row r="180" spans="1:6" x14ac:dyDescent="0.2">
      <c r="A180" s="175"/>
      <c r="B180" s="54" t="s">
        <v>63</v>
      </c>
      <c r="C180" s="54"/>
      <c r="D180" s="54"/>
      <c r="E180" s="181"/>
      <c r="F180" s="186"/>
    </row>
    <row r="181" spans="1:6" x14ac:dyDescent="0.2">
      <c r="A181" s="175"/>
      <c r="B181" s="54" t="s">
        <v>63</v>
      </c>
      <c r="C181" s="54"/>
      <c r="D181" s="54"/>
      <c r="E181" s="181"/>
      <c r="F181" s="186"/>
    </row>
    <row r="182" spans="1:6" x14ac:dyDescent="0.2">
      <c r="A182" s="175"/>
      <c r="B182" s="54" t="s">
        <v>63</v>
      </c>
      <c r="C182" s="54"/>
      <c r="D182" s="54"/>
      <c r="E182" s="181"/>
      <c r="F182" s="186"/>
    </row>
    <row r="183" spans="1:6" x14ac:dyDescent="0.2">
      <c r="A183" s="175"/>
      <c r="B183" s="54" t="s">
        <v>63</v>
      </c>
      <c r="C183" s="54"/>
      <c r="D183" s="54"/>
      <c r="E183" s="181"/>
      <c r="F183" s="186"/>
    </row>
    <row r="184" spans="1:6" x14ac:dyDescent="0.2">
      <c r="A184" s="175"/>
      <c r="B184" s="54" t="s">
        <v>63</v>
      </c>
      <c r="C184" s="54"/>
      <c r="D184" s="54"/>
      <c r="E184" s="181"/>
      <c r="F184" s="186"/>
    </row>
    <row r="185" spans="1:6" x14ac:dyDescent="0.2">
      <c r="A185" s="175"/>
      <c r="B185" s="54" t="s">
        <v>63</v>
      </c>
      <c r="C185" s="54"/>
      <c r="D185" s="54"/>
      <c r="E185" s="181"/>
      <c r="F185" s="186"/>
    </row>
    <row r="186" spans="1:6" x14ac:dyDescent="0.2">
      <c r="A186" s="175"/>
      <c r="B186" s="54" t="s">
        <v>63</v>
      </c>
      <c r="C186" s="54"/>
      <c r="D186" s="54"/>
      <c r="E186" s="181"/>
      <c r="F186" s="186"/>
    </row>
    <row r="187" spans="1:6" x14ac:dyDescent="0.2">
      <c r="A187" s="175"/>
      <c r="B187" s="54" t="s">
        <v>63</v>
      </c>
      <c r="C187" s="54"/>
      <c r="D187" s="54"/>
      <c r="E187" s="181"/>
      <c r="F187" s="186"/>
    </row>
    <row r="188" spans="1:6" x14ac:dyDescent="0.2">
      <c r="A188" s="175"/>
      <c r="B188" s="54" t="s">
        <v>63</v>
      </c>
      <c r="C188" s="54"/>
      <c r="D188" s="54"/>
      <c r="E188" s="181"/>
      <c r="F188" s="186"/>
    </row>
    <row r="189" spans="1:6" x14ac:dyDescent="0.2">
      <c r="A189" s="175"/>
      <c r="B189" s="54" t="s">
        <v>63</v>
      </c>
      <c r="C189" s="54"/>
      <c r="D189" s="54"/>
      <c r="E189" s="181"/>
      <c r="F189" s="186"/>
    </row>
    <row r="190" spans="1:6" x14ac:dyDescent="0.2">
      <c r="A190" s="175"/>
      <c r="B190" s="54" t="s">
        <v>63</v>
      </c>
      <c r="C190" s="54"/>
      <c r="D190" s="54"/>
      <c r="E190" s="181"/>
      <c r="F190" s="186"/>
    </row>
    <row r="191" spans="1:6" x14ac:dyDescent="0.2">
      <c r="A191" s="175"/>
      <c r="B191" s="54"/>
      <c r="C191" s="54"/>
      <c r="D191" s="54"/>
      <c r="E191" s="181"/>
      <c r="F191" s="186"/>
    </row>
    <row r="192" spans="1:6" x14ac:dyDescent="0.2">
      <c r="A192" s="175"/>
      <c r="B192" s="54"/>
      <c r="C192" s="54"/>
      <c r="D192" s="54"/>
      <c r="E192" s="181"/>
      <c r="F192" s="186"/>
    </row>
    <row r="193" spans="1:6" x14ac:dyDescent="0.2">
      <c r="A193" s="176" t="s">
        <v>23</v>
      </c>
      <c r="B193" s="54" t="s">
        <v>63</v>
      </c>
      <c r="C193" s="54"/>
      <c r="D193" s="54"/>
      <c r="E193" s="181" t="s">
        <v>23</v>
      </c>
      <c r="F193" s="186"/>
    </row>
    <row r="194" spans="1:6" x14ac:dyDescent="0.2">
      <c r="A194" s="177" t="s">
        <v>50</v>
      </c>
      <c r="B194" s="54" t="s">
        <v>63</v>
      </c>
      <c r="C194" s="54"/>
      <c r="D194" s="180">
        <f>SUM(D177:D185)</f>
        <v>17425.580000000002</v>
      </c>
      <c r="E194" s="181" t="s">
        <v>23</v>
      </c>
      <c r="F194" s="186" t="s">
        <v>23</v>
      </c>
    </row>
    <row r="195" spans="1:6" x14ac:dyDescent="0.2">
      <c r="A195" s="53" t="s">
        <v>23</v>
      </c>
      <c r="B195" s="54" t="s">
        <v>63</v>
      </c>
      <c r="C195" s="54" t="s">
        <v>23</v>
      </c>
      <c r="D195" s="54" t="s">
        <v>23</v>
      </c>
      <c r="E195" s="181">
        <f>SUM(D176+D194)</f>
        <v>24326.210000000003</v>
      </c>
      <c r="F195" s="186" t="s">
        <v>23</v>
      </c>
    </row>
    <row r="196" spans="1:6" x14ac:dyDescent="0.2">
      <c r="A196" s="70" t="s">
        <v>47</v>
      </c>
      <c r="B196" s="54"/>
      <c r="C196" s="54" t="s">
        <v>23</v>
      </c>
      <c r="D196" s="55">
        <v>0</v>
      </c>
      <c r="E196" s="56" t="s">
        <v>23</v>
      </c>
      <c r="F196" s="71" t="s">
        <v>23</v>
      </c>
    </row>
    <row r="197" spans="1:6" x14ac:dyDescent="0.2">
      <c r="A197" s="53" t="s">
        <v>23</v>
      </c>
      <c r="B197" s="54" t="s">
        <v>63</v>
      </c>
      <c r="C197" s="54"/>
      <c r="D197" s="59"/>
      <c r="E197" s="56" t="s">
        <v>23</v>
      </c>
      <c r="F197" s="60"/>
    </row>
    <row r="198" spans="1:6" x14ac:dyDescent="0.2">
      <c r="A198" s="53"/>
      <c r="B198" s="54"/>
      <c r="C198" s="54"/>
      <c r="D198" s="59"/>
      <c r="E198" s="56"/>
      <c r="F198" s="60"/>
    </row>
    <row r="199" spans="1:6" x14ac:dyDescent="0.2">
      <c r="A199" s="58" t="s">
        <v>48</v>
      </c>
      <c r="B199" s="54"/>
      <c r="C199" s="54"/>
      <c r="D199" s="55">
        <f>SUM(D197:D198)</f>
        <v>0</v>
      </c>
      <c r="E199" s="56" t="s">
        <v>23</v>
      </c>
      <c r="F199" s="126" t="s">
        <v>23</v>
      </c>
    </row>
    <row r="200" spans="1:6" x14ac:dyDescent="0.2">
      <c r="A200" s="53" t="s">
        <v>23</v>
      </c>
      <c r="B200" s="54"/>
      <c r="C200" s="54" t="s">
        <v>23</v>
      </c>
      <c r="D200" s="59" t="s">
        <v>23</v>
      </c>
      <c r="E200" s="56">
        <f>D196+D199</f>
        <v>0</v>
      </c>
      <c r="F200" s="126" t="s">
        <v>23</v>
      </c>
    </row>
    <row r="201" spans="1:6" x14ac:dyDescent="0.2">
      <c r="A201" s="127" t="s">
        <v>32</v>
      </c>
      <c r="B201" s="54"/>
      <c r="C201" s="54" t="s">
        <v>23</v>
      </c>
      <c r="D201" s="144">
        <v>39463</v>
      </c>
      <c r="E201" s="55" t="s">
        <v>23</v>
      </c>
      <c r="F201" s="118" t="s">
        <v>23</v>
      </c>
    </row>
    <row r="202" spans="1:6" ht="38.25" x14ac:dyDescent="0.2">
      <c r="A202" s="122" t="s">
        <v>34</v>
      </c>
      <c r="B202" s="54" t="s">
        <v>80</v>
      </c>
      <c r="C202" s="54">
        <v>9</v>
      </c>
      <c r="D202" s="145">
        <v>40627</v>
      </c>
      <c r="E202" s="55" t="s">
        <v>23</v>
      </c>
      <c r="F202" s="146" t="s">
        <v>42</v>
      </c>
    </row>
    <row r="203" spans="1:6" x14ac:dyDescent="0.2">
      <c r="A203" s="122"/>
      <c r="B203" s="54"/>
      <c r="C203" s="54"/>
      <c r="D203" s="145"/>
      <c r="E203" s="55"/>
      <c r="F203" s="146"/>
    </row>
    <row r="204" spans="1:6" x14ac:dyDescent="0.2">
      <c r="A204" s="122"/>
      <c r="B204" s="54"/>
      <c r="C204" s="54"/>
      <c r="D204" s="145"/>
      <c r="E204" s="55"/>
      <c r="F204" s="146"/>
    </row>
    <row r="205" spans="1:6" x14ac:dyDescent="0.2">
      <c r="A205" s="122"/>
      <c r="B205" s="54"/>
      <c r="C205" s="54"/>
      <c r="D205" s="145"/>
      <c r="E205" s="55"/>
      <c r="F205" s="146"/>
    </row>
    <row r="206" spans="1:6" x14ac:dyDescent="0.2">
      <c r="A206" s="58" t="s">
        <v>33</v>
      </c>
      <c r="B206" s="54" t="s">
        <v>23</v>
      </c>
      <c r="C206" s="54" t="s">
        <v>23</v>
      </c>
      <c r="D206" s="117">
        <f>SUM(D202:D205)</f>
        <v>40627</v>
      </c>
      <c r="E206" s="55" t="s">
        <v>23</v>
      </c>
      <c r="F206" s="126"/>
    </row>
    <row r="207" spans="1:6" x14ac:dyDescent="0.2">
      <c r="A207" s="53" t="s">
        <v>23</v>
      </c>
      <c r="B207" s="54" t="s">
        <v>23</v>
      </c>
      <c r="C207" s="54" t="s">
        <v>23</v>
      </c>
      <c r="D207" s="54" t="s">
        <v>23</v>
      </c>
      <c r="E207" s="55">
        <f>SUM(D206)+D201</f>
        <v>80090</v>
      </c>
      <c r="F207" s="126" t="s">
        <v>23</v>
      </c>
    </row>
    <row r="208" spans="1:6" x14ac:dyDescent="0.2">
      <c r="A208" s="169"/>
      <c r="B208" s="170"/>
      <c r="C208" s="170"/>
      <c r="D208" s="170"/>
      <c r="E208" s="171"/>
      <c r="F208" s="172"/>
    </row>
    <row r="209" spans="1:6" x14ac:dyDescent="0.2">
      <c r="A209" s="169" t="s">
        <v>61</v>
      </c>
      <c r="B209" s="170"/>
      <c r="C209" s="170"/>
      <c r="D209" s="173">
        <v>5000</v>
      </c>
      <c r="E209" s="171"/>
      <c r="F209" s="172"/>
    </row>
    <row r="210" spans="1:6" x14ac:dyDescent="0.2">
      <c r="A210" s="169"/>
      <c r="B210" s="170"/>
      <c r="C210" s="170"/>
      <c r="D210" s="170">
        <v>5000</v>
      </c>
      <c r="E210" s="171"/>
      <c r="F210" s="172"/>
    </row>
    <row r="211" spans="1:6" x14ac:dyDescent="0.2">
      <c r="A211" s="169"/>
      <c r="B211" s="170"/>
      <c r="C211" s="170"/>
      <c r="D211" s="170"/>
      <c r="E211" s="171"/>
      <c r="F211" s="172"/>
    </row>
    <row r="212" spans="1:6" x14ac:dyDescent="0.2">
      <c r="A212" s="169"/>
      <c r="B212" s="170"/>
      <c r="C212" s="170"/>
      <c r="D212" s="170"/>
      <c r="E212" s="171"/>
      <c r="F212" s="172"/>
    </row>
    <row r="213" spans="1:6" x14ac:dyDescent="0.2">
      <c r="A213" s="174" t="s">
        <v>62</v>
      </c>
      <c r="B213" s="170"/>
      <c r="C213" s="170"/>
      <c r="D213" s="173">
        <f>SUM(D210:D212)</f>
        <v>5000</v>
      </c>
      <c r="E213" s="171"/>
      <c r="F213" s="172"/>
    </row>
    <row r="214" spans="1:6" x14ac:dyDescent="0.2">
      <c r="A214" s="169"/>
      <c r="B214" s="170" t="s">
        <v>147</v>
      </c>
      <c r="C214" s="170">
        <v>16</v>
      </c>
      <c r="D214" s="170"/>
      <c r="E214" s="171">
        <f>D209+D213</f>
        <v>10000</v>
      </c>
      <c r="F214" s="172"/>
    </row>
    <row r="215" spans="1:6" x14ac:dyDescent="0.2">
      <c r="A215" s="169"/>
      <c r="B215" s="170"/>
      <c r="C215" s="170"/>
      <c r="D215" s="170"/>
      <c r="E215" s="171"/>
      <c r="F215" s="172"/>
    </row>
    <row r="216" spans="1:6" ht="13.5" thickBot="1" x14ac:dyDescent="0.25">
      <c r="A216" s="39" t="s">
        <v>23</v>
      </c>
      <c r="B216" s="24" t="s">
        <v>23</v>
      </c>
      <c r="C216" s="24" t="s">
        <v>23</v>
      </c>
      <c r="D216" s="24" t="s">
        <v>23</v>
      </c>
      <c r="E216" s="40">
        <f>SUM(E69+E113+E157+E164+E175+E207+E214+E195+E200)</f>
        <v>3755769.21</v>
      </c>
      <c r="F216" s="25" t="s">
        <v>23</v>
      </c>
    </row>
    <row r="217" spans="1:6" x14ac:dyDescent="0.2">
      <c r="A217" s="26"/>
      <c r="B217" s="27"/>
      <c r="C217" s="27"/>
      <c r="D217" s="27"/>
      <c r="E217" s="28"/>
      <c r="F217" s="29"/>
    </row>
    <row r="218" spans="1:6" x14ac:dyDescent="0.2">
      <c r="F218" s="21"/>
    </row>
    <row r="219" spans="1:6" x14ac:dyDescent="0.2">
      <c r="F219" s="21"/>
    </row>
    <row r="220" spans="1:6" x14ac:dyDescent="0.2">
      <c r="F220" s="21"/>
    </row>
    <row r="221" spans="1:6" x14ac:dyDescent="0.2">
      <c r="F221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showWhiteSpace="0" topLeftCell="A61" zoomScaleNormal="100" workbookViewId="0">
      <selection activeCell="H34" sqref="H34"/>
    </sheetView>
  </sheetViews>
  <sheetFormatPr defaultRowHeight="14.25" x14ac:dyDescent="0.2"/>
  <cols>
    <col min="1" max="1" width="6.85546875" style="10" customWidth="1"/>
    <col min="2" max="2" width="11.28515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93" t="s">
        <v>65</v>
      </c>
      <c r="B5" s="193"/>
      <c r="C5" s="193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2" t="s">
        <v>0</v>
      </c>
      <c r="B7" s="73" t="s">
        <v>1</v>
      </c>
      <c r="C7" s="11" t="s">
        <v>2</v>
      </c>
      <c r="D7" s="73" t="s">
        <v>15</v>
      </c>
      <c r="E7" s="73" t="s">
        <v>29</v>
      </c>
      <c r="F7" s="3" t="s">
        <v>16</v>
      </c>
    </row>
    <row r="8" spans="1:6" x14ac:dyDescent="0.2">
      <c r="A8" s="99">
        <v>1</v>
      </c>
      <c r="B8" s="100">
        <v>44959</v>
      </c>
      <c r="C8" s="101">
        <v>210</v>
      </c>
      <c r="D8" s="102" t="s">
        <v>66</v>
      </c>
      <c r="E8" s="103" t="s">
        <v>67</v>
      </c>
      <c r="F8" s="107">
        <v>18445.75</v>
      </c>
    </row>
    <row r="9" spans="1:6" x14ac:dyDescent="0.2">
      <c r="A9" s="99">
        <v>2</v>
      </c>
      <c r="B9" s="100">
        <v>44959</v>
      </c>
      <c r="C9" s="101">
        <v>211</v>
      </c>
      <c r="D9" s="102" t="s">
        <v>68</v>
      </c>
      <c r="E9" s="103" t="s">
        <v>69</v>
      </c>
      <c r="F9" s="107">
        <v>148.75</v>
      </c>
    </row>
    <row r="10" spans="1:6" x14ac:dyDescent="0.2">
      <c r="A10" s="99">
        <v>3</v>
      </c>
      <c r="B10" s="100">
        <v>44959</v>
      </c>
      <c r="C10" s="101">
        <v>212</v>
      </c>
      <c r="D10" s="102" t="s">
        <v>70</v>
      </c>
      <c r="E10" s="102" t="s">
        <v>71</v>
      </c>
      <c r="F10" s="104">
        <v>1713.6</v>
      </c>
    </row>
    <row r="11" spans="1:6" x14ac:dyDescent="0.2">
      <c r="A11" s="99">
        <v>4</v>
      </c>
      <c r="B11" s="100">
        <v>44959</v>
      </c>
      <c r="C11" s="101">
        <v>213</v>
      </c>
      <c r="D11" s="102" t="s">
        <v>72</v>
      </c>
      <c r="E11" s="103" t="s">
        <v>73</v>
      </c>
      <c r="F11" s="107">
        <v>6500</v>
      </c>
    </row>
    <row r="12" spans="1:6" s="14" customFormat="1" x14ac:dyDescent="0.2">
      <c r="A12" s="99">
        <v>5</v>
      </c>
      <c r="B12" s="100">
        <v>44960</v>
      </c>
      <c r="C12" s="108">
        <v>23</v>
      </c>
      <c r="D12" s="102" t="s">
        <v>76</v>
      </c>
      <c r="E12" s="103" t="s">
        <v>77</v>
      </c>
      <c r="F12" s="107">
        <v>-589</v>
      </c>
    </row>
    <row r="13" spans="1:6" x14ac:dyDescent="0.2">
      <c r="A13" s="99">
        <v>6</v>
      </c>
      <c r="B13" s="100">
        <v>44960</v>
      </c>
      <c r="C13" s="108">
        <v>24</v>
      </c>
      <c r="D13" s="102" t="s">
        <v>76</v>
      </c>
      <c r="E13" s="103" t="s">
        <v>77</v>
      </c>
      <c r="F13" s="109">
        <v>-2440</v>
      </c>
    </row>
    <row r="14" spans="1:6" x14ac:dyDescent="0.2">
      <c r="A14" s="99">
        <v>7</v>
      </c>
      <c r="B14" s="100">
        <v>44960</v>
      </c>
      <c r="C14" s="108">
        <v>214</v>
      </c>
      <c r="D14" s="106" t="s">
        <v>68</v>
      </c>
      <c r="E14" s="106" t="s">
        <v>78</v>
      </c>
      <c r="F14" s="109">
        <v>228.48</v>
      </c>
    </row>
    <row r="15" spans="1:6" x14ac:dyDescent="0.2">
      <c r="A15" s="99">
        <v>8</v>
      </c>
      <c r="B15" s="100">
        <v>44960</v>
      </c>
      <c r="C15" s="108">
        <v>215</v>
      </c>
      <c r="D15" s="106" t="s">
        <v>68</v>
      </c>
      <c r="E15" s="106" t="s">
        <v>78</v>
      </c>
      <c r="F15" s="109">
        <v>38.08</v>
      </c>
    </row>
    <row r="16" spans="1:6" x14ac:dyDescent="0.2">
      <c r="A16" s="99">
        <v>9</v>
      </c>
      <c r="B16" s="100">
        <v>44960</v>
      </c>
      <c r="C16" s="108">
        <v>216</v>
      </c>
      <c r="D16" s="106" t="s">
        <v>68</v>
      </c>
      <c r="E16" s="106" t="s">
        <v>79</v>
      </c>
      <c r="F16" s="109">
        <v>1690.99</v>
      </c>
    </row>
    <row r="17" spans="1:9" x14ac:dyDescent="0.2">
      <c r="A17" s="99">
        <v>10</v>
      </c>
      <c r="B17" s="100">
        <v>44964</v>
      </c>
      <c r="C17" s="108">
        <v>369</v>
      </c>
      <c r="D17" s="106" t="s">
        <v>82</v>
      </c>
      <c r="E17" s="106" t="s">
        <v>83</v>
      </c>
      <c r="F17" s="109">
        <v>2071.84</v>
      </c>
    </row>
    <row r="18" spans="1:9" x14ac:dyDescent="0.2">
      <c r="A18" s="99">
        <v>11</v>
      </c>
      <c r="B18" s="100">
        <v>44964</v>
      </c>
      <c r="C18" s="101">
        <v>370</v>
      </c>
      <c r="D18" s="103" t="s">
        <v>84</v>
      </c>
      <c r="E18" s="106" t="s">
        <v>85</v>
      </c>
      <c r="F18" s="107">
        <v>6400</v>
      </c>
    </row>
    <row r="19" spans="1:9" x14ac:dyDescent="0.2">
      <c r="A19" s="99">
        <v>12</v>
      </c>
      <c r="B19" s="100">
        <v>44964</v>
      </c>
      <c r="C19" s="101">
        <v>371</v>
      </c>
      <c r="D19" s="103" t="s">
        <v>86</v>
      </c>
      <c r="E19" s="106" t="s">
        <v>87</v>
      </c>
      <c r="F19" s="107">
        <v>50000</v>
      </c>
    </row>
    <row r="20" spans="1:9" x14ac:dyDescent="0.2">
      <c r="A20" s="99">
        <v>13</v>
      </c>
      <c r="B20" s="100">
        <v>44964</v>
      </c>
      <c r="C20" s="92">
        <v>372</v>
      </c>
      <c r="D20" s="103" t="s">
        <v>88</v>
      </c>
      <c r="E20" s="106" t="s">
        <v>89</v>
      </c>
      <c r="F20" s="91">
        <v>7259</v>
      </c>
    </row>
    <row r="21" spans="1:9" x14ac:dyDescent="0.2">
      <c r="A21" s="99">
        <v>14</v>
      </c>
      <c r="B21" s="100">
        <v>44964</v>
      </c>
      <c r="C21" s="92">
        <v>373</v>
      </c>
      <c r="D21" s="93" t="s">
        <v>90</v>
      </c>
      <c r="E21" s="93" t="s">
        <v>91</v>
      </c>
      <c r="F21" s="91">
        <v>13112.4</v>
      </c>
      <c r="H21" s="178"/>
      <c r="I21" s="178"/>
    </row>
    <row r="22" spans="1:9" x14ac:dyDescent="0.2">
      <c r="A22" s="99">
        <v>15</v>
      </c>
      <c r="B22" s="100">
        <v>44964</v>
      </c>
      <c r="C22" s="92">
        <v>374</v>
      </c>
      <c r="D22" s="93" t="s">
        <v>92</v>
      </c>
      <c r="E22" s="93" t="s">
        <v>93</v>
      </c>
      <c r="F22" s="91">
        <v>8806</v>
      </c>
      <c r="H22" s="178"/>
      <c r="I22" s="178"/>
    </row>
    <row r="23" spans="1:9" x14ac:dyDescent="0.2">
      <c r="A23" s="99">
        <v>16</v>
      </c>
      <c r="B23" s="100">
        <v>44964</v>
      </c>
      <c r="C23" s="92">
        <v>375</v>
      </c>
      <c r="D23" s="93" t="s">
        <v>94</v>
      </c>
      <c r="E23" s="93" t="s">
        <v>95</v>
      </c>
      <c r="F23" s="95">
        <v>1841.07</v>
      </c>
    </row>
    <row r="24" spans="1:9" x14ac:dyDescent="0.2">
      <c r="A24" s="99">
        <v>17</v>
      </c>
      <c r="B24" s="100">
        <v>44964</v>
      </c>
      <c r="C24" s="92">
        <v>376</v>
      </c>
      <c r="D24" s="93" t="s">
        <v>96</v>
      </c>
      <c r="E24" s="96" t="s">
        <v>97</v>
      </c>
      <c r="F24" s="95">
        <v>4724.3</v>
      </c>
    </row>
    <row r="25" spans="1:9" x14ac:dyDescent="0.2">
      <c r="A25" s="99">
        <v>18</v>
      </c>
      <c r="B25" s="100">
        <v>44964</v>
      </c>
      <c r="C25" s="92">
        <v>377</v>
      </c>
      <c r="D25" s="93" t="s">
        <v>98</v>
      </c>
      <c r="E25" s="93" t="s">
        <v>99</v>
      </c>
      <c r="F25" s="95">
        <v>8092</v>
      </c>
    </row>
    <row r="26" spans="1:9" x14ac:dyDescent="0.2">
      <c r="A26" s="99">
        <v>19</v>
      </c>
      <c r="B26" s="100">
        <v>44964</v>
      </c>
      <c r="C26" s="92">
        <v>378</v>
      </c>
      <c r="D26" s="93" t="s">
        <v>92</v>
      </c>
      <c r="E26" s="96" t="s">
        <v>100</v>
      </c>
      <c r="F26" s="95">
        <v>1428</v>
      </c>
    </row>
    <row r="27" spans="1:9" x14ac:dyDescent="0.2">
      <c r="A27" s="99">
        <v>20</v>
      </c>
      <c r="B27" s="100">
        <v>44964</v>
      </c>
      <c r="C27" s="92">
        <v>379</v>
      </c>
      <c r="D27" s="93" t="s">
        <v>101</v>
      </c>
      <c r="E27" s="96" t="s">
        <v>102</v>
      </c>
      <c r="F27" s="95">
        <v>192.04</v>
      </c>
    </row>
    <row r="28" spans="1:9" x14ac:dyDescent="0.2">
      <c r="A28" s="99">
        <v>21</v>
      </c>
      <c r="B28" s="100">
        <v>44964</v>
      </c>
      <c r="C28" s="188">
        <v>380</v>
      </c>
      <c r="D28" s="8" t="s">
        <v>82</v>
      </c>
      <c r="E28" s="8" t="s">
        <v>103</v>
      </c>
      <c r="F28" s="192">
        <v>1288</v>
      </c>
    </row>
    <row r="29" spans="1:9" x14ac:dyDescent="0.2">
      <c r="A29" s="99">
        <v>22</v>
      </c>
      <c r="B29" s="100">
        <v>44964</v>
      </c>
      <c r="C29" s="92">
        <v>381</v>
      </c>
      <c r="D29" s="8" t="s">
        <v>82</v>
      </c>
      <c r="E29" s="96" t="s">
        <v>104</v>
      </c>
      <c r="F29" s="95">
        <v>12844</v>
      </c>
      <c r="G29" s="14"/>
    </row>
    <row r="30" spans="1:9" x14ac:dyDescent="0.2">
      <c r="A30" s="99">
        <v>23</v>
      </c>
      <c r="B30" s="100">
        <v>44964</v>
      </c>
      <c r="C30" s="92">
        <v>382</v>
      </c>
      <c r="D30" s="93" t="s">
        <v>105</v>
      </c>
      <c r="E30" s="96" t="s">
        <v>106</v>
      </c>
      <c r="F30" s="95">
        <v>22932.49</v>
      </c>
    </row>
    <row r="31" spans="1:9" x14ac:dyDescent="0.2">
      <c r="A31" s="99">
        <v>24</v>
      </c>
      <c r="B31" s="100">
        <v>44964</v>
      </c>
      <c r="C31" s="77">
        <v>383</v>
      </c>
      <c r="D31" s="78" t="s">
        <v>107</v>
      </c>
      <c r="E31" s="97" t="s">
        <v>108</v>
      </c>
      <c r="F31" s="91">
        <v>102</v>
      </c>
    </row>
    <row r="32" spans="1:9" x14ac:dyDescent="0.2">
      <c r="A32" s="99">
        <v>25</v>
      </c>
      <c r="B32" s="100">
        <v>44964</v>
      </c>
      <c r="C32" s="77">
        <v>385</v>
      </c>
      <c r="D32" s="78" t="s">
        <v>109</v>
      </c>
      <c r="E32" s="97" t="s">
        <v>110</v>
      </c>
      <c r="F32" s="91">
        <v>30909.82</v>
      </c>
    </row>
    <row r="33" spans="1:6" x14ac:dyDescent="0.2">
      <c r="A33" s="99">
        <v>26</v>
      </c>
      <c r="B33" s="105">
        <v>44965</v>
      </c>
      <c r="C33" s="77">
        <v>384</v>
      </c>
      <c r="D33" s="78" t="s">
        <v>109</v>
      </c>
      <c r="E33" s="97" t="s">
        <v>111</v>
      </c>
      <c r="F33" s="91">
        <v>5627.88</v>
      </c>
    </row>
    <row r="34" spans="1:6" x14ac:dyDescent="0.2">
      <c r="A34" s="99">
        <v>27</v>
      </c>
      <c r="B34" s="105">
        <v>44966</v>
      </c>
      <c r="C34" s="77">
        <v>4</v>
      </c>
      <c r="D34" s="78" t="s">
        <v>76</v>
      </c>
      <c r="E34" s="97" t="s">
        <v>112</v>
      </c>
      <c r="F34" s="91">
        <v>540</v>
      </c>
    </row>
    <row r="35" spans="1:6" x14ac:dyDescent="0.2">
      <c r="A35" s="99">
        <v>28</v>
      </c>
      <c r="B35" s="105">
        <v>44966</v>
      </c>
      <c r="C35" s="77">
        <v>387</v>
      </c>
      <c r="D35" s="78" t="s">
        <v>113</v>
      </c>
      <c r="E35" s="97" t="s">
        <v>114</v>
      </c>
      <c r="F35" s="91">
        <v>3061.56</v>
      </c>
    </row>
    <row r="36" spans="1:6" x14ac:dyDescent="0.2">
      <c r="A36" s="99">
        <v>29</v>
      </c>
      <c r="B36" s="105">
        <v>44966</v>
      </c>
      <c r="C36" s="77">
        <v>388</v>
      </c>
      <c r="D36" s="78" t="s">
        <v>115</v>
      </c>
      <c r="E36" s="97" t="s">
        <v>116</v>
      </c>
      <c r="F36" s="91">
        <v>862.75</v>
      </c>
    </row>
    <row r="37" spans="1:6" x14ac:dyDescent="0.2">
      <c r="A37" s="99">
        <v>30</v>
      </c>
      <c r="B37" s="105">
        <v>44966</v>
      </c>
      <c r="C37" s="77">
        <v>389</v>
      </c>
      <c r="D37" s="78" t="s">
        <v>117</v>
      </c>
      <c r="E37" s="97" t="s">
        <v>118</v>
      </c>
      <c r="F37" s="91">
        <v>20203.919999999998</v>
      </c>
    </row>
    <row r="38" spans="1:6" x14ac:dyDescent="0.2">
      <c r="A38" s="99">
        <v>31</v>
      </c>
      <c r="B38" s="105">
        <v>44966</v>
      </c>
      <c r="C38" s="77">
        <v>390</v>
      </c>
      <c r="D38" s="78" t="s">
        <v>119</v>
      </c>
      <c r="E38" s="97" t="s">
        <v>120</v>
      </c>
      <c r="F38" s="91">
        <v>449.99</v>
      </c>
    </row>
    <row r="39" spans="1:6" x14ac:dyDescent="0.2">
      <c r="A39" s="99">
        <v>32</v>
      </c>
      <c r="B39" s="105">
        <v>44966</v>
      </c>
      <c r="C39" s="77">
        <v>391</v>
      </c>
      <c r="D39" s="78" t="s">
        <v>121</v>
      </c>
      <c r="E39" s="97" t="s">
        <v>122</v>
      </c>
      <c r="F39" s="91">
        <v>69.010000000000005</v>
      </c>
    </row>
    <row r="40" spans="1:6" x14ac:dyDescent="0.2">
      <c r="A40" s="99">
        <v>33</v>
      </c>
      <c r="B40" s="105">
        <v>44966</v>
      </c>
      <c r="C40" s="77">
        <v>392</v>
      </c>
      <c r="D40" s="78" t="s">
        <v>123</v>
      </c>
      <c r="E40" s="97" t="s">
        <v>124</v>
      </c>
      <c r="F40" s="91">
        <v>38964.800000000003</v>
      </c>
    </row>
    <row r="41" spans="1:6" x14ac:dyDescent="0.2">
      <c r="A41" s="99">
        <v>34</v>
      </c>
      <c r="B41" s="105">
        <v>44966</v>
      </c>
      <c r="C41" s="77">
        <v>393</v>
      </c>
      <c r="D41" s="78" t="s">
        <v>125</v>
      </c>
      <c r="E41" s="97" t="s">
        <v>126</v>
      </c>
      <c r="F41" s="91">
        <v>9321.27</v>
      </c>
    </row>
    <row r="42" spans="1:6" x14ac:dyDescent="0.2">
      <c r="A42" s="99">
        <v>35</v>
      </c>
      <c r="B42" s="105">
        <v>44967</v>
      </c>
      <c r="C42" s="77">
        <v>401</v>
      </c>
      <c r="D42" s="78" t="s">
        <v>66</v>
      </c>
      <c r="E42" s="97" t="s">
        <v>127</v>
      </c>
      <c r="F42" s="91">
        <v>17020.57</v>
      </c>
    </row>
    <row r="43" spans="1:6" s="14" customFormat="1" x14ac:dyDescent="0.2">
      <c r="A43" s="99">
        <v>36</v>
      </c>
      <c r="B43" s="105">
        <v>44967</v>
      </c>
      <c r="C43" s="77">
        <v>402</v>
      </c>
      <c r="D43" s="78" t="s">
        <v>128</v>
      </c>
      <c r="E43" s="97" t="s">
        <v>129</v>
      </c>
      <c r="F43" s="91">
        <v>569.17999999999995</v>
      </c>
    </row>
    <row r="44" spans="1:6" s="14" customFormat="1" x14ac:dyDescent="0.2">
      <c r="A44" s="99">
        <v>37</v>
      </c>
      <c r="B44" s="105">
        <v>44967</v>
      </c>
      <c r="C44" s="77">
        <v>403</v>
      </c>
      <c r="D44" s="78" t="s">
        <v>130</v>
      </c>
      <c r="E44" s="97" t="s">
        <v>131</v>
      </c>
      <c r="F44" s="91">
        <v>1754.9</v>
      </c>
    </row>
    <row r="45" spans="1:6" s="14" customFormat="1" x14ac:dyDescent="0.2">
      <c r="A45" s="99">
        <v>38</v>
      </c>
      <c r="B45" s="105">
        <v>44970</v>
      </c>
      <c r="C45" s="77">
        <v>404</v>
      </c>
      <c r="D45" s="78" t="s">
        <v>148</v>
      </c>
      <c r="E45" s="97" t="s">
        <v>149</v>
      </c>
      <c r="F45" s="91">
        <v>521</v>
      </c>
    </row>
    <row r="46" spans="1:6" s="14" customFormat="1" x14ac:dyDescent="0.2">
      <c r="A46" s="99">
        <v>39</v>
      </c>
      <c r="B46" s="105">
        <v>44970</v>
      </c>
      <c r="C46" s="77">
        <v>405</v>
      </c>
      <c r="D46" s="78" t="s">
        <v>148</v>
      </c>
      <c r="E46" s="97" t="s">
        <v>149</v>
      </c>
      <c r="F46" s="91">
        <v>0.01</v>
      </c>
    </row>
    <row r="47" spans="1:6" s="14" customFormat="1" x14ac:dyDescent="0.2">
      <c r="A47" s="99">
        <v>40</v>
      </c>
      <c r="B47" s="105">
        <v>44972</v>
      </c>
      <c r="C47" s="98">
        <v>411</v>
      </c>
      <c r="D47" s="78" t="s">
        <v>150</v>
      </c>
      <c r="E47" s="97" t="s">
        <v>151</v>
      </c>
      <c r="F47" s="91">
        <v>2161.4299999999998</v>
      </c>
    </row>
    <row r="48" spans="1:6" s="14" customFormat="1" x14ac:dyDescent="0.2">
      <c r="A48" s="99">
        <v>41</v>
      </c>
      <c r="B48" s="105">
        <v>44972</v>
      </c>
      <c r="C48" s="98">
        <v>5</v>
      </c>
      <c r="D48" s="78" t="s">
        <v>76</v>
      </c>
      <c r="E48" s="97" t="s">
        <v>112</v>
      </c>
      <c r="F48" s="91">
        <v>90</v>
      </c>
    </row>
    <row r="49" spans="1:8" s="14" customFormat="1" x14ac:dyDescent="0.2">
      <c r="A49" s="99">
        <v>42</v>
      </c>
      <c r="B49" s="105">
        <v>44973</v>
      </c>
      <c r="C49" s="98">
        <v>413</v>
      </c>
      <c r="D49" s="78" t="s">
        <v>152</v>
      </c>
      <c r="E49" s="97" t="s">
        <v>153</v>
      </c>
      <c r="F49" s="91">
        <v>1770</v>
      </c>
    </row>
    <row r="50" spans="1:8" s="14" customFormat="1" x14ac:dyDescent="0.2">
      <c r="A50" s="99">
        <v>43</v>
      </c>
      <c r="B50" s="105">
        <v>44974</v>
      </c>
      <c r="C50" s="98">
        <v>412</v>
      </c>
      <c r="D50" s="78" t="s">
        <v>154</v>
      </c>
      <c r="E50" s="97" t="s">
        <v>114</v>
      </c>
      <c r="F50" s="91">
        <v>4545.1000000000004</v>
      </c>
    </row>
    <row r="51" spans="1:8" s="14" customFormat="1" x14ac:dyDescent="0.2">
      <c r="A51" s="99">
        <v>44</v>
      </c>
      <c r="B51" s="105">
        <v>44977</v>
      </c>
      <c r="C51" s="98">
        <v>417</v>
      </c>
      <c r="D51" s="78" t="s">
        <v>155</v>
      </c>
      <c r="E51" s="97" t="s">
        <v>156</v>
      </c>
      <c r="F51" s="91">
        <v>1999.2</v>
      </c>
    </row>
    <row r="52" spans="1:8" s="14" customFormat="1" x14ac:dyDescent="0.2">
      <c r="A52" s="99">
        <v>45</v>
      </c>
      <c r="B52" s="105">
        <v>44977</v>
      </c>
      <c r="C52" s="98">
        <v>418</v>
      </c>
      <c r="D52" s="78" t="s">
        <v>157</v>
      </c>
      <c r="E52" s="97" t="s">
        <v>158</v>
      </c>
      <c r="F52" s="91">
        <v>4456.09</v>
      </c>
      <c r="G52" s="75"/>
      <c r="H52" s="75"/>
    </row>
    <row r="53" spans="1:8" s="14" customFormat="1" x14ac:dyDescent="0.2">
      <c r="A53" s="99">
        <v>46</v>
      </c>
      <c r="B53" s="105">
        <v>44977</v>
      </c>
      <c r="C53" s="98">
        <v>419</v>
      </c>
      <c r="D53" s="78" t="s">
        <v>157</v>
      </c>
      <c r="E53" s="97" t="s">
        <v>159</v>
      </c>
      <c r="F53" s="91">
        <v>1617.61</v>
      </c>
    </row>
    <row r="54" spans="1:8" s="14" customFormat="1" x14ac:dyDescent="0.2">
      <c r="A54" s="99">
        <v>47</v>
      </c>
      <c r="B54" s="105">
        <v>44977</v>
      </c>
      <c r="C54" s="98">
        <v>420</v>
      </c>
      <c r="D54" s="78" t="s">
        <v>157</v>
      </c>
      <c r="E54" s="97" t="s">
        <v>160</v>
      </c>
      <c r="F54" s="91">
        <v>1830.82</v>
      </c>
      <c r="G54" s="75"/>
      <c r="H54" s="75"/>
    </row>
    <row r="55" spans="1:8" s="14" customFormat="1" x14ac:dyDescent="0.2">
      <c r="A55" s="99">
        <v>48</v>
      </c>
      <c r="B55" s="105">
        <v>44977</v>
      </c>
      <c r="C55" s="98">
        <v>421</v>
      </c>
      <c r="D55" s="78" t="s">
        <v>161</v>
      </c>
      <c r="E55" s="97" t="s">
        <v>162</v>
      </c>
      <c r="F55" s="91">
        <v>1192.1400000000001</v>
      </c>
      <c r="G55" s="75"/>
      <c r="H55" s="75"/>
    </row>
    <row r="56" spans="1:8" s="14" customFormat="1" x14ac:dyDescent="0.2">
      <c r="A56" s="99">
        <v>49</v>
      </c>
      <c r="B56" s="105">
        <v>44977</v>
      </c>
      <c r="C56" s="98">
        <v>422</v>
      </c>
      <c r="D56" s="78" t="s">
        <v>155</v>
      </c>
      <c r="E56" s="97" t="s">
        <v>163</v>
      </c>
      <c r="F56" s="91">
        <v>166.6</v>
      </c>
    </row>
    <row r="57" spans="1:8" s="14" customFormat="1" x14ac:dyDescent="0.2">
      <c r="A57" s="99">
        <v>50</v>
      </c>
      <c r="B57" s="94">
        <v>44978</v>
      </c>
      <c r="C57" s="98">
        <v>423</v>
      </c>
      <c r="D57" s="78" t="s">
        <v>164</v>
      </c>
      <c r="E57" s="97" t="s">
        <v>165</v>
      </c>
      <c r="F57" s="91">
        <v>626.41999999999996</v>
      </c>
    </row>
    <row r="58" spans="1:8" s="14" customFormat="1" x14ac:dyDescent="0.2">
      <c r="A58" s="99">
        <v>51</v>
      </c>
      <c r="B58" s="94">
        <v>44978</v>
      </c>
      <c r="C58" s="98">
        <v>424</v>
      </c>
      <c r="D58" s="78" t="s">
        <v>164</v>
      </c>
      <c r="E58" s="97" t="s">
        <v>165</v>
      </c>
      <c r="F58" s="91">
        <v>243.81</v>
      </c>
    </row>
    <row r="59" spans="1:8" s="14" customFormat="1" x14ac:dyDescent="0.2">
      <c r="A59" s="99">
        <v>52</v>
      </c>
      <c r="B59" s="94">
        <v>44978</v>
      </c>
      <c r="C59" s="98">
        <v>425</v>
      </c>
      <c r="D59" s="78" t="s">
        <v>70</v>
      </c>
      <c r="E59" s="97" t="s">
        <v>166</v>
      </c>
      <c r="F59" s="91">
        <v>2207.4499999999998</v>
      </c>
    </row>
    <row r="60" spans="1:8" s="14" customFormat="1" x14ac:dyDescent="0.2">
      <c r="A60" s="99">
        <v>53</v>
      </c>
      <c r="B60" s="94">
        <v>44978</v>
      </c>
      <c r="C60" s="98">
        <v>426</v>
      </c>
      <c r="D60" s="78" t="s">
        <v>167</v>
      </c>
      <c r="E60" s="97" t="s">
        <v>168</v>
      </c>
      <c r="F60" s="91">
        <v>8562.4500000000007</v>
      </c>
    </row>
    <row r="61" spans="1:8" s="14" customFormat="1" x14ac:dyDescent="0.2">
      <c r="A61" s="99">
        <v>54</v>
      </c>
      <c r="B61" s="94">
        <v>44978</v>
      </c>
      <c r="C61" s="98">
        <v>431</v>
      </c>
      <c r="D61" s="78" t="s">
        <v>169</v>
      </c>
      <c r="E61" s="97" t="s">
        <v>170</v>
      </c>
      <c r="F61" s="91">
        <v>5201.62</v>
      </c>
    </row>
    <row r="62" spans="1:8" s="14" customFormat="1" x14ac:dyDescent="0.2">
      <c r="A62" s="99">
        <v>55</v>
      </c>
      <c r="B62" s="94">
        <v>44978</v>
      </c>
      <c r="C62" s="98">
        <v>432</v>
      </c>
      <c r="D62" s="78" t="s">
        <v>169</v>
      </c>
      <c r="E62" s="97" t="s">
        <v>171</v>
      </c>
      <c r="F62" s="91">
        <v>27.85</v>
      </c>
    </row>
    <row r="63" spans="1:8" s="14" customFormat="1" x14ac:dyDescent="0.2">
      <c r="A63" s="99">
        <v>56</v>
      </c>
      <c r="B63" s="94">
        <v>44978</v>
      </c>
      <c r="C63" s="98">
        <v>433</v>
      </c>
      <c r="D63" s="78" t="s">
        <v>105</v>
      </c>
      <c r="E63" s="97" t="s">
        <v>172</v>
      </c>
      <c r="F63" s="91">
        <v>9173</v>
      </c>
    </row>
    <row r="64" spans="1:8" s="14" customFormat="1" x14ac:dyDescent="0.2">
      <c r="A64" s="99">
        <v>57</v>
      </c>
      <c r="B64" s="94">
        <v>44978</v>
      </c>
      <c r="C64" s="98">
        <v>434</v>
      </c>
      <c r="D64" s="78" t="s">
        <v>107</v>
      </c>
      <c r="E64" s="97" t="s">
        <v>108</v>
      </c>
      <c r="F64" s="91">
        <v>92</v>
      </c>
    </row>
    <row r="65" spans="1:6" s="14" customFormat="1" x14ac:dyDescent="0.2">
      <c r="A65" s="99">
        <v>58</v>
      </c>
      <c r="B65" s="94">
        <v>44978</v>
      </c>
      <c r="C65" s="98">
        <v>435</v>
      </c>
      <c r="D65" s="78" t="s">
        <v>173</v>
      </c>
      <c r="E65" s="97" t="s">
        <v>126</v>
      </c>
      <c r="F65" s="91">
        <v>1537.44</v>
      </c>
    </row>
    <row r="66" spans="1:6" s="14" customFormat="1" x14ac:dyDescent="0.2">
      <c r="A66" s="99">
        <v>59</v>
      </c>
      <c r="B66" s="94">
        <v>44978</v>
      </c>
      <c r="C66" s="98">
        <v>436</v>
      </c>
      <c r="D66" s="78" t="s">
        <v>157</v>
      </c>
      <c r="E66" s="97" t="s">
        <v>174</v>
      </c>
      <c r="F66" s="91">
        <v>101.14</v>
      </c>
    </row>
    <row r="67" spans="1:6" s="14" customFormat="1" x14ac:dyDescent="0.2">
      <c r="A67" s="99">
        <v>60</v>
      </c>
      <c r="B67" s="94">
        <v>44978</v>
      </c>
      <c r="C67" s="98">
        <v>437</v>
      </c>
      <c r="D67" s="78" t="s">
        <v>175</v>
      </c>
      <c r="E67" s="97" t="s">
        <v>176</v>
      </c>
      <c r="F67" s="91">
        <v>7343.92</v>
      </c>
    </row>
    <row r="68" spans="1:6" s="14" customFormat="1" x14ac:dyDescent="0.2">
      <c r="A68" s="99">
        <v>61</v>
      </c>
      <c r="B68" s="94">
        <v>44979</v>
      </c>
      <c r="C68" s="98">
        <v>438</v>
      </c>
      <c r="D68" s="78" t="s">
        <v>107</v>
      </c>
      <c r="E68" s="97" t="s">
        <v>108</v>
      </c>
      <c r="F68" s="91">
        <v>92</v>
      </c>
    </row>
    <row r="69" spans="1:6" s="14" customFormat="1" x14ac:dyDescent="0.2">
      <c r="A69" s="99">
        <v>62</v>
      </c>
      <c r="B69" s="94">
        <v>44979</v>
      </c>
      <c r="C69" s="98">
        <v>439</v>
      </c>
      <c r="D69" s="78" t="s">
        <v>164</v>
      </c>
      <c r="E69" s="97" t="s">
        <v>165</v>
      </c>
      <c r="F69" s="91">
        <v>282.97000000000003</v>
      </c>
    </row>
    <row r="70" spans="1:6" s="14" customFormat="1" x14ac:dyDescent="0.2">
      <c r="A70" s="99">
        <v>63</v>
      </c>
      <c r="B70" s="94">
        <v>44979</v>
      </c>
      <c r="C70" s="98">
        <v>440</v>
      </c>
      <c r="D70" s="78" t="s">
        <v>177</v>
      </c>
      <c r="E70" s="97" t="s">
        <v>178</v>
      </c>
      <c r="F70" s="91">
        <v>785.4</v>
      </c>
    </row>
    <row r="71" spans="1:6" s="14" customFormat="1" x14ac:dyDescent="0.2">
      <c r="A71" s="99">
        <v>64</v>
      </c>
      <c r="B71" s="94">
        <v>44979</v>
      </c>
      <c r="C71" s="98">
        <v>441</v>
      </c>
      <c r="D71" s="78" t="s">
        <v>72</v>
      </c>
      <c r="E71" s="97" t="s">
        <v>179</v>
      </c>
      <c r="F71" s="91">
        <v>6500</v>
      </c>
    </row>
    <row r="72" spans="1:6" s="14" customFormat="1" x14ac:dyDescent="0.2">
      <c r="A72" s="99">
        <v>65</v>
      </c>
      <c r="B72" s="94">
        <v>44979</v>
      </c>
      <c r="C72" s="98">
        <v>442</v>
      </c>
      <c r="D72" s="78" t="s">
        <v>180</v>
      </c>
      <c r="E72" s="97" t="s">
        <v>181</v>
      </c>
      <c r="F72" s="91">
        <v>1841.07</v>
      </c>
    </row>
    <row r="73" spans="1:6" s="14" customFormat="1" ht="15.75" customHeight="1" x14ac:dyDescent="0.2">
      <c r="A73" s="99">
        <v>66</v>
      </c>
      <c r="B73" s="94">
        <v>44979</v>
      </c>
      <c r="C73" s="98">
        <v>443</v>
      </c>
      <c r="D73" s="78" t="s">
        <v>182</v>
      </c>
      <c r="E73" s="97" t="s">
        <v>183</v>
      </c>
      <c r="F73" s="91">
        <v>1300</v>
      </c>
    </row>
    <row r="74" spans="1:6" s="14" customFormat="1" x14ac:dyDescent="0.2">
      <c r="A74" s="99">
        <v>67</v>
      </c>
      <c r="B74" s="94">
        <v>44980</v>
      </c>
      <c r="C74" s="98">
        <v>444</v>
      </c>
      <c r="D74" s="78" t="s">
        <v>184</v>
      </c>
      <c r="E74" s="97" t="s">
        <v>185</v>
      </c>
      <c r="F74" s="91">
        <v>14690.55</v>
      </c>
    </row>
    <row r="75" spans="1:6" s="14" customFormat="1" x14ac:dyDescent="0.2">
      <c r="A75" s="99">
        <v>68</v>
      </c>
      <c r="B75" s="94">
        <v>44980</v>
      </c>
      <c r="C75" s="98">
        <v>445</v>
      </c>
      <c r="D75" s="78" t="s">
        <v>186</v>
      </c>
      <c r="E75" s="97" t="s">
        <v>187</v>
      </c>
      <c r="F75" s="91">
        <v>5950</v>
      </c>
    </row>
    <row r="76" spans="1:6" s="14" customFormat="1" x14ac:dyDescent="0.2">
      <c r="A76" s="99">
        <v>69</v>
      </c>
      <c r="B76" s="94">
        <v>44980</v>
      </c>
      <c r="C76" s="98">
        <v>446</v>
      </c>
      <c r="D76" s="78" t="s">
        <v>180</v>
      </c>
      <c r="E76" s="97" t="s">
        <v>188</v>
      </c>
      <c r="F76" s="91">
        <v>899.34</v>
      </c>
    </row>
    <row r="77" spans="1:6" s="14" customFormat="1" x14ac:dyDescent="0.2">
      <c r="A77" s="99">
        <v>70</v>
      </c>
      <c r="B77" s="94">
        <v>44980</v>
      </c>
      <c r="C77" s="98">
        <v>448</v>
      </c>
      <c r="D77" s="78" t="s">
        <v>189</v>
      </c>
      <c r="E77" s="97" t="s">
        <v>190</v>
      </c>
      <c r="F77" s="91">
        <v>10929.26</v>
      </c>
    </row>
    <row r="78" spans="1:6" s="14" customFormat="1" x14ac:dyDescent="0.2">
      <c r="A78" s="99">
        <v>71</v>
      </c>
      <c r="B78" s="94">
        <v>44981</v>
      </c>
      <c r="C78" s="98">
        <v>449</v>
      </c>
      <c r="D78" s="78" t="s">
        <v>184</v>
      </c>
      <c r="E78" s="97" t="s">
        <v>191</v>
      </c>
      <c r="F78" s="91">
        <v>1142.4000000000001</v>
      </c>
    </row>
    <row r="79" spans="1:6" s="14" customFormat="1" x14ac:dyDescent="0.2">
      <c r="A79" s="99">
        <v>72</v>
      </c>
      <c r="B79" s="94">
        <v>44981</v>
      </c>
      <c r="C79" s="98">
        <v>450</v>
      </c>
      <c r="D79" s="78" t="s">
        <v>192</v>
      </c>
      <c r="E79" s="97" t="s">
        <v>193</v>
      </c>
      <c r="F79" s="91">
        <v>1065.05</v>
      </c>
    </row>
    <row r="80" spans="1:6" s="14" customFormat="1" x14ac:dyDescent="0.2">
      <c r="A80" s="99">
        <v>73</v>
      </c>
      <c r="B80" s="94">
        <v>44985</v>
      </c>
      <c r="C80" s="98">
        <v>453</v>
      </c>
      <c r="D80" s="78" t="s">
        <v>194</v>
      </c>
      <c r="E80" s="97" t="s">
        <v>195</v>
      </c>
      <c r="F80" s="91">
        <v>1558.9</v>
      </c>
    </row>
    <row r="81" spans="1:6" s="14" customFormat="1" x14ac:dyDescent="0.2">
      <c r="A81" s="99">
        <v>74</v>
      </c>
      <c r="B81" s="94">
        <v>44985</v>
      </c>
      <c r="C81" s="98">
        <v>454</v>
      </c>
      <c r="D81" s="78" t="s">
        <v>196</v>
      </c>
      <c r="E81" s="97" t="s">
        <v>197</v>
      </c>
      <c r="F81" s="91">
        <v>1470.84</v>
      </c>
    </row>
    <row r="82" spans="1:6" s="14" customFormat="1" x14ac:dyDescent="0.2">
      <c r="A82" s="99">
        <v>75</v>
      </c>
      <c r="B82" s="94">
        <v>44985</v>
      </c>
      <c r="C82" s="98">
        <v>455</v>
      </c>
      <c r="D82" s="78" t="s">
        <v>98</v>
      </c>
      <c r="E82" s="97" t="s">
        <v>198</v>
      </c>
      <c r="F82" s="91">
        <v>8092</v>
      </c>
    </row>
    <row r="83" spans="1:6" s="14" customFormat="1" x14ac:dyDescent="0.2">
      <c r="A83" s="99">
        <v>76</v>
      </c>
      <c r="B83" s="94">
        <v>44985</v>
      </c>
      <c r="C83" s="187">
        <v>456</v>
      </c>
      <c r="D83" s="78" t="s">
        <v>121</v>
      </c>
      <c r="E83" s="191" t="s">
        <v>199</v>
      </c>
      <c r="F83" s="190">
        <v>178</v>
      </c>
    </row>
    <row r="84" spans="1:6" s="14" customFormat="1" x14ac:dyDescent="0.2">
      <c r="A84" s="99">
        <v>77</v>
      </c>
      <c r="B84" s="94">
        <v>44985</v>
      </c>
      <c r="C84" s="98">
        <v>457</v>
      </c>
      <c r="D84" s="78" t="s">
        <v>200</v>
      </c>
      <c r="E84" s="97" t="s">
        <v>114</v>
      </c>
      <c r="F84" s="91">
        <v>5412.1</v>
      </c>
    </row>
    <row r="85" spans="1:6" s="14" customFormat="1" x14ac:dyDescent="0.2">
      <c r="A85" s="99">
        <v>79</v>
      </c>
      <c r="B85" s="94"/>
      <c r="C85" s="98"/>
      <c r="D85" s="78"/>
      <c r="E85" s="97" t="s">
        <v>201</v>
      </c>
      <c r="F85" s="91">
        <v>2223.31</v>
      </c>
    </row>
    <row r="86" spans="1:6" s="14" customFormat="1" x14ac:dyDescent="0.2">
      <c r="A86" s="99">
        <v>80</v>
      </c>
      <c r="B86" s="94"/>
      <c r="C86" s="98"/>
      <c r="D86" s="78"/>
      <c r="E86" s="97" t="s">
        <v>202</v>
      </c>
      <c r="F86" s="91">
        <v>1863.8</v>
      </c>
    </row>
    <row r="87" spans="1:6" s="14" customFormat="1" x14ac:dyDescent="0.2">
      <c r="A87" s="99">
        <v>81</v>
      </c>
      <c r="B87" s="94"/>
      <c r="C87" s="98"/>
      <c r="D87" s="78"/>
      <c r="E87" s="97" t="s">
        <v>203</v>
      </c>
      <c r="F87" s="91">
        <v>3936.3</v>
      </c>
    </row>
    <row r="88" spans="1:6" s="14" customFormat="1" x14ac:dyDescent="0.2">
      <c r="A88" s="99">
        <v>82</v>
      </c>
      <c r="B88" s="94"/>
      <c r="C88" s="98"/>
      <c r="D88" s="78"/>
      <c r="E88" s="97"/>
      <c r="F88" s="91"/>
    </row>
    <row r="89" spans="1:6" s="14" customFormat="1" x14ac:dyDescent="0.2">
      <c r="A89" s="99">
        <v>83</v>
      </c>
      <c r="B89" s="94"/>
      <c r="C89" s="98"/>
      <c r="D89" s="78"/>
      <c r="E89" s="97"/>
      <c r="F89" s="189">
        <f>SUM(F8:F88)</f>
        <v>421865.83</v>
      </c>
    </row>
    <row r="90" spans="1:6" s="14" customFormat="1" x14ac:dyDescent="0.2">
      <c r="A90" s="99">
        <v>84</v>
      </c>
      <c r="B90" s="94"/>
      <c r="C90" s="98"/>
      <c r="D90" s="78"/>
      <c r="E90" s="97"/>
      <c r="F90" s="91"/>
    </row>
    <row r="91" spans="1:6" s="14" customFormat="1" x14ac:dyDescent="0.2">
      <c r="A91" s="99">
        <v>85</v>
      </c>
      <c r="B91" s="94"/>
      <c r="C91" s="98"/>
      <c r="D91" s="78"/>
      <c r="E91" s="97"/>
      <c r="F91" s="91"/>
    </row>
    <row r="92" spans="1:6" s="14" customFormat="1" x14ac:dyDescent="0.2">
      <c r="A92" s="99">
        <v>86</v>
      </c>
      <c r="B92" s="94"/>
      <c r="C92" s="98"/>
      <c r="D92" s="78"/>
      <c r="E92" s="97"/>
      <c r="F92" s="91"/>
    </row>
    <row r="93" spans="1:6" s="14" customFormat="1" x14ac:dyDescent="0.2">
      <c r="A93" s="99">
        <v>87</v>
      </c>
      <c r="B93" s="94"/>
      <c r="C93" s="98"/>
      <c r="D93" s="78"/>
      <c r="E93" s="97"/>
      <c r="F93" s="91"/>
    </row>
    <row r="94" spans="1:6" s="14" customFormat="1" x14ac:dyDescent="0.2">
      <c r="A94" s="99">
        <v>88</v>
      </c>
      <c r="B94" s="94"/>
      <c r="C94" s="98"/>
      <c r="D94" s="78"/>
      <c r="E94" s="97"/>
      <c r="F94" s="91"/>
    </row>
    <row r="95" spans="1:6" s="14" customFormat="1" x14ac:dyDescent="0.2">
      <c r="A95" s="99">
        <v>89</v>
      </c>
      <c r="B95" s="94"/>
      <c r="C95" s="98"/>
      <c r="D95" s="78"/>
      <c r="E95" s="97"/>
      <c r="F95" s="91"/>
    </row>
    <row r="96" spans="1:6" s="14" customFormat="1" x14ac:dyDescent="0.2">
      <c r="A96" s="99">
        <v>90</v>
      </c>
      <c r="B96" s="94"/>
      <c r="C96" s="98"/>
      <c r="D96" s="78"/>
      <c r="E96" s="97"/>
      <c r="F96" s="91"/>
    </row>
    <row r="97" spans="1:8" s="14" customFormat="1" x14ac:dyDescent="0.2">
      <c r="A97" s="99">
        <v>91</v>
      </c>
      <c r="B97" s="94"/>
      <c r="C97" s="98"/>
      <c r="D97" s="78"/>
      <c r="E97" s="97"/>
      <c r="F97" s="91"/>
    </row>
    <row r="98" spans="1:8" s="14" customFormat="1" x14ac:dyDescent="0.2">
      <c r="A98" s="99">
        <v>92</v>
      </c>
      <c r="B98" s="94"/>
      <c r="C98" s="98"/>
      <c r="D98" s="97"/>
      <c r="E98" s="97"/>
      <c r="F98" s="91"/>
    </row>
    <row r="99" spans="1:8" s="14" customFormat="1" x14ac:dyDescent="0.2">
      <c r="A99" s="99">
        <v>93</v>
      </c>
      <c r="B99" s="94"/>
      <c r="C99" s="98"/>
      <c r="D99" s="97"/>
      <c r="E99" s="97"/>
      <c r="F99" s="91"/>
    </row>
    <row r="100" spans="1:8" s="14" customFormat="1" x14ac:dyDescent="0.2">
      <c r="A100" s="99">
        <v>94</v>
      </c>
      <c r="B100" s="94"/>
      <c r="C100" s="98"/>
      <c r="D100" s="97"/>
      <c r="E100" s="97"/>
      <c r="F100" s="91"/>
    </row>
    <row r="101" spans="1:8" s="14" customFormat="1" x14ac:dyDescent="0.2">
      <c r="A101" s="99">
        <v>95</v>
      </c>
      <c r="B101" s="94"/>
      <c r="C101" s="98"/>
      <c r="D101" s="97"/>
      <c r="E101" s="97"/>
      <c r="F101" s="91"/>
    </row>
    <row r="102" spans="1:8" s="14" customFormat="1" x14ac:dyDescent="0.2">
      <c r="A102" s="99">
        <v>96</v>
      </c>
      <c r="B102" s="94"/>
      <c r="C102" s="98"/>
      <c r="D102" s="97"/>
      <c r="E102" s="97"/>
      <c r="F102" s="91"/>
    </row>
    <row r="103" spans="1:8" s="14" customFormat="1" x14ac:dyDescent="0.2">
      <c r="A103" s="99">
        <v>97</v>
      </c>
      <c r="B103" s="167"/>
      <c r="C103" s="98"/>
      <c r="D103" s="97"/>
      <c r="E103" s="97"/>
      <c r="F103" s="91"/>
      <c r="H103" s="183"/>
    </row>
    <row r="104" spans="1:8" s="14" customFormat="1" x14ac:dyDescent="0.2">
      <c r="A104" s="99">
        <v>98</v>
      </c>
      <c r="B104" s="167"/>
      <c r="C104" s="98"/>
      <c r="D104" s="97"/>
      <c r="E104" s="97"/>
      <c r="F104" s="91"/>
    </row>
    <row r="105" spans="1:8" s="14" customFormat="1" x14ac:dyDescent="0.2">
      <c r="A105" s="99">
        <v>99</v>
      </c>
      <c r="B105" s="167"/>
      <c r="C105" s="98"/>
      <c r="D105" s="97"/>
      <c r="E105" s="97"/>
      <c r="F105" s="91"/>
    </row>
    <row r="106" spans="1:8" s="14" customFormat="1" x14ac:dyDescent="0.2">
      <c r="A106" s="99">
        <v>100</v>
      </c>
      <c r="B106" s="167"/>
      <c r="C106" s="98"/>
      <c r="D106" s="97"/>
      <c r="E106" s="97"/>
      <c r="F106" s="91"/>
    </row>
    <row r="107" spans="1:8" s="14" customFormat="1" x14ac:dyDescent="0.2">
      <c r="A107" s="99">
        <v>101</v>
      </c>
      <c r="B107" s="167"/>
      <c r="C107" s="98"/>
      <c r="D107" s="97"/>
      <c r="E107" s="97"/>
      <c r="F107" s="91"/>
    </row>
    <row r="108" spans="1:8" s="14" customFormat="1" x14ac:dyDescent="0.2">
      <c r="A108" s="99">
        <v>102</v>
      </c>
      <c r="B108" s="167"/>
      <c r="C108" s="98"/>
      <c r="D108" s="97"/>
      <c r="E108" s="97"/>
      <c r="F108" s="91"/>
    </row>
    <row r="109" spans="1:8" s="14" customFormat="1" x14ac:dyDescent="0.2">
      <c r="A109" s="99">
        <v>103</v>
      </c>
      <c r="B109" s="167"/>
      <c r="C109" s="98"/>
      <c r="D109" s="97"/>
      <c r="E109" s="97"/>
      <c r="F109" s="91"/>
    </row>
    <row r="110" spans="1:8" s="14" customFormat="1" x14ac:dyDescent="0.2">
      <c r="A110" s="99">
        <v>104</v>
      </c>
      <c r="B110" s="167"/>
      <c r="C110" s="98"/>
      <c r="D110" s="97"/>
      <c r="E110" s="97"/>
      <c r="F110" s="91"/>
    </row>
    <row r="111" spans="1:8" s="14" customFormat="1" x14ac:dyDescent="0.2">
      <c r="A111" s="99">
        <v>105</v>
      </c>
      <c r="B111" s="167"/>
      <c r="C111" s="98"/>
      <c r="D111" s="97"/>
      <c r="E111" s="97"/>
      <c r="F111" s="91"/>
    </row>
    <row r="112" spans="1:8" s="14" customFormat="1" x14ac:dyDescent="0.2">
      <c r="A112" s="99">
        <v>106</v>
      </c>
      <c r="B112" s="167"/>
      <c r="C112" s="98"/>
      <c r="D112" s="97"/>
      <c r="E112" s="97"/>
      <c r="F112" s="168"/>
    </row>
    <row r="113" spans="1:6" s="14" customFormat="1" x14ac:dyDescent="0.2">
      <c r="A113" s="99">
        <v>107</v>
      </c>
      <c r="B113" s="167"/>
      <c r="C113" s="98"/>
      <c r="D113" s="97"/>
      <c r="E113" s="97"/>
      <c r="F113" s="91"/>
    </row>
    <row r="114" spans="1:6" s="14" customFormat="1" x14ac:dyDescent="0.2">
      <c r="A114" s="99">
        <v>108</v>
      </c>
      <c r="B114" s="167"/>
      <c r="C114" s="98"/>
      <c r="D114" s="97"/>
      <c r="E114" s="97"/>
      <c r="F114" s="91"/>
    </row>
    <row r="115" spans="1:6" s="14" customFormat="1" x14ac:dyDescent="0.2">
      <c r="A115" s="99">
        <v>109</v>
      </c>
      <c r="B115" s="167"/>
      <c r="C115" s="98"/>
      <c r="D115" s="97"/>
      <c r="E115" s="97"/>
      <c r="F115" s="91"/>
    </row>
    <row r="116" spans="1:6" s="14" customFormat="1" x14ac:dyDescent="0.2">
      <c r="A116" s="99">
        <v>110</v>
      </c>
      <c r="B116" s="167"/>
      <c r="C116" s="98"/>
      <c r="D116" s="97"/>
      <c r="E116" s="97"/>
      <c r="F116" s="91"/>
    </row>
    <row r="117" spans="1:6" s="14" customFormat="1" x14ac:dyDescent="0.2">
      <c r="A117" s="99">
        <v>111</v>
      </c>
      <c r="B117" s="167"/>
      <c r="C117" s="98"/>
      <c r="D117" s="97"/>
      <c r="E117" s="97"/>
      <c r="F117" s="91"/>
    </row>
    <row r="118" spans="1:6" s="14" customFormat="1" x14ac:dyDescent="0.2">
      <c r="A118" s="99">
        <v>112</v>
      </c>
      <c r="B118" s="167"/>
      <c r="C118" s="98"/>
      <c r="D118" s="97"/>
      <c r="E118" s="97"/>
      <c r="F118" s="91"/>
    </row>
    <row r="119" spans="1:6" s="14" customFormat="1" x14ac:dyDescent="0.2">
      <c r="A119" s="99">
        <v>113</v>
      </c>
      <c r="B119" s="167"/>
      <c r="C119" s="98"/>
      <c r="D119" s="97"/>
      <c r="E119" s="97"/>
      <c r="F119" s="91"/>
    </row>
    <row r="120" spans="1:6" s="14" customFormat="1" x14ac:dyDescent="0.2">
      <c r="A120" s="99">
        <v>114</v>
      </c>
      <c r="B120" s="167"/>
      <c r="C120" s="98"/>
      <c r="D120" s="97"/>
      <c r="E120" s="97"/>
      <c r="F120" s="91"/>
    </row>
    <row r="121" spans="1:6" s="14" customFormat="1" x14ac:dyDescent="0.2">
      <c r="A121" s="99">
        <v>115</v>
      </c>
      <c r="B121" s="167"/>
      <c r="C121" s="98"/>
      <c r="D121" s="97"/>
      <c r="E121" s="97"/>
      <c r="F121" s="91"/>
    </row>
    <row r="122" spans="1:6" s="14" customFormat="1" x14ac:dyDescent="0.2">
      <c r="A122" s="99">
        <v>116</v>
      </c>
      <c r="B122" s="166"/>
      <c r="C122" s="163"/>
      <c r="D122" s="164"/>
      <c r="E122" s="164"/>
      <c r="F122" s="165"/>
    </row>
    <row r="123" spans="1:6" s="14" customFormat="1" x14ac:dyDescent="0.2">
      <c r="A123" s="99">
        <v>117</v>
      </c>
      <c r="B123" s="166"/>
      <c r="C123" s="163"/>
      <c r="D123" s="164"/>
      <c r="E123" s="164"/>
      <c r="F123" s="165"/>
    </row>
    <row r="124" spans="1:6" s="14" customFormat="1" x14ac:dyDescent="0.2">
      <c r="A124" s="99">
        <v>118</v>
      </c>
      <c r="B124" s="166"/>
      <c r="C124" s="163"/>
      <c r="D124" s="164"/>
      <c r="E124" s="164"/>
      <c r="F124" s="165"/>
    </row>
    <row r="125" spans="1:6" s="14" customFormat="1" x14ac:dyDescent="0.2">
      <c r="A125" s="99">
        <v>119</v>
      </c>
      <c r="B125" s="166"/>
      <c r="C125" s="163"/>
      <c r="D125" s="164"/>
      <c r="E125" s="164"/>
      <c r="F125" s="165"/>
    </row>
    <row r="126" spans="1:6" s="14" customFormat="1" x14ac:dyDescent="0.2">
      <c r="A126" s="99">
        <v>120</v>
      </c>
      <c r="B126" s="166"/>
      <c r="C126" s="163"/>
      <c r="D126" s="164"/>
      <c r="E126" s="164"/>
      <c r="F126" s="165"/>
    </row>
    <row r="127" spans="1:6" s="14" customFormat="1" x14ac:dyDescent="0.2">
      <c r="A127" s="99">
        <v>121</v>
      </c>
      <c r="B127" s="166"/>
      <c r="C127" s="163"/>
      <c r="D127" s="164"/>
      <c r="E127" s="164"/>
      <c r="F127" s="165"/>
    </row>
    <row r="128" spans="1:6" s="14" customFormat="1" x14ac:dyDescent="0.2">
      <c r="A128" s="99">
        <v>122</v>
      </c>
      <c r="B128" s="166"/>
      <c r="C128" s="163"/>
      <c r="D128" s="164"/>
      <c r="E128" s="164"/>
      <c r="F128" s="165"/>
    </row>
    <row r="129" spans="1:6" s="14" customFormat="1" x14ac:dyDescent="0.2">
      <c r="A129" s="99">
        <v>123</v>
      </c>
      <c r="B129" s="166"/>
      <c r="C129" s="163"/>
      <c r="D129" s="164"/>
      <c r="E129" s="164"/>
      <c r="F129" s="165"/>
    </row>
    <row r="130" spans="1:6" s="14" customFormat="1" x14ac:dyDescent="0.2">
      <c r="A130" s="99">
        <v>124</v>
      </c>
      <c r="B130" s="166"/>
      <c r="C130" s="163"/>
      <c r="D130" s="164"/>
      <c r="E130" s="164"/>
      <c r="F130" s="165"/>
    </row>
    <row r="131" spans="1:6" s="14" customFormat="1" x14ac:dyDescent="0.2">
      <c r="A131" s="99">
        <v>125</v>
      </c>
      <c r="B131" s="166"/>
      <c r="C131" s="163"/>
      <c r="D131" s="164"/>
      <c r="E131" s="164"/>
      <c r="F131" s="165"/>
    </row>
    <row r="132" spans="1:6" s="14" customFormat="1" x14ac:dyDescent="0.2">
      <c r="A132" s="99">
        <v>126</v>
      </c>
      <c r="B132" s="166"/>
      <c r="C132" s="163"/>
      <c r="D132" s="164"/>
      <c r="E132" s="164"/>
      <c r="F132" s="165"/>
    </row>
    <row r="133" spans="1:6" s="14" customFormat="1" x14ac:dyDescent="0.2">
      <c r="A133" s="99">
        <v>127</v>
      </c>
      <c r="B133" s="166"/>
      <c r="C133" s="163"/>
      <c r="D133" s="164"/>
      <c r="E133" s="164"/>
      <c r="F133" s="165"/>
    </row>
    <row r="134" spans="1:6" s="14" customFormat="1" x14ac:dyDescent="0.2">
      <c r="A134" s="99">
        <v>128</v>
      </c>
      <c r="B134" s="166"/>
      <c r="C134" s="163"/>
      <c r="D134" s="164"/>
      <c r="E134" s="164"/>
      <c r="F134" s="165"/>
    </row>
    <row r="135" spans="1:6" s="14" customFormat="1" x14ac:dyDescent="0.2">
      <c r="A135" s="99">
        <v>129</v>
      </c>
      <c r="B135" s="166"/>
      <c r="C135" s="163"/>
      <c r="D135" s="164"/>
      <c r="E135" s="164"/>
      <c r="F135" s="165"/>
    </row>
    <row r="136" spans="1:6" s="14" customFormat="1" x14ac:dyDescent="0.2">
      <c r="A136" s="99">
        <v>130</v>
      </c>
      <c r="B136" s="166"/>
      <c r="C136" s="163"/>
      <c r="D136" s="164"/>
      <c r="E136" s="164"/>
      <c r="F136" s="165"/>
    </row>
    <row r="137" spans="1:6" s="14" customFormat="1" x14ac:dyDescent="0.2">
      <c r="A137" s="99">
        <v>131</v>
      </c>
      <c r="B137" s="166"/>
      <c r="C137" s="163"/>
      <c r="D137" s="164"/>
      <c r="E137" s="164"/>
      <c r="F137" s="165"/>
    </row>
    <row r="138" spans="1:6" s="14" customFormat="1" x14ac:dyDescent="0.2">
      <c r="A138" s="99">
        <v>132</v>
      </c>
      <c r="B138" s="166"/>
      <c r="C138" s="163"/>
      <c r="D138" s="164"/>
      <c r="E138" s="164"/>
      <c r="F138" s="165"/>
    </row>
    <row r="139" spans="1:6" s="14" customFormat="1" x14ac:dyDescent="0.2">
      <c r="A139" s="99">
        <v>133</v>
      </c>
      <c r="B139" s="166"/>
      <c r="C139" s="163"/>
      <c r="D139" s="164"/>
      <c r="E139" s="164"/>
      <c r="F139" s="165"/>
    </row>
    <row r="140" spans="1:6" s="14" customFormat="1" x14ac:dyDescent="0.2">
      <c r="A140" s="99">
        <v>134</v>
      </c>
      <c r="B140" s="166"/>
      <c r="C140" s="163"/>
      <c r="D140" s="164"/>
      <c r="E140" s="164"/>
      <c r="F140" s="165"/>
    </row>
    <row r="141" spans="1:6" s="14" customFormat="1" x14ac:dyDescent="0.2">
      <c r="A141" s="99">
        <v>135</v>
      </c>
      <c r="B141" s="166"/>
      <c r="C141" s="163"/>
      <c r="D141" s="164"/>
      <c r="E141" s="164"/>
      <c r="F141" s="165"/>
    </row>
    <row r="142" spans="1:6" s="14" customFormat="1" x14ac:dyDescent="0.2">
      <c r="A142" s="99">
        <v>136</v>
      </c>
      <c r="B142" s="166"/>
      <c r="C142" s="163"/>
      <c r="D142" s="164"/>
      <c r="E142" s="164"/>
      <c r="F142" s="165"/>
    </row>
    <row r="143" spans="1:6" s="14" customFormat="1" x14ac:dyDescent="0.2">
      <c r="A143" s="99">
        <v>137</v>
      </c>
      <c r="B143" s="166"/>
      <c r="C143" s="163"/>
      <c r="D143" s="164"/>
      <c r="E143" s="164"/>
      <c r="F143" s="165"/>
    </row>
    <row r="144" spans="1:6" s="14" customFormat="1" x14ac:dyDescent="0.2">
      <c r="A144" s="99">
        <v>138</v>
      </c>
      <c r="B144" s="166"/>
      <c r="C144" s="163"/>
      <c r="D144" s="164"/>
      <c r="E144" s="164"/>
      <c r="F144" s="165"/>
    </row>
    <row r="145" spans="1:6" s="14" customFormat="1" x14ac:dyDescent="0.2">
      <c r="A145" s="99">
        <v>139</v>
      </c>
      <c r="B145" s="166"/>
      <c r="C145" s="163"/>
      <c r="D145" s="164"/>
      <c r="E145" s="164"/>
      <c r="F145" s="165"/>
    </row>
    <row r="146" spans="1:6" s="14" customFormat="1" x14ac:dyDescent="0.2">
      <c r="A146" s="99">
        <v>140</v>
      </c>
      <c r="B146" s="166"/>
      <c r="C146" s="163"/>
      <c r="D146" s="164"/>
      <c r="E146" s="164"/>
      <c r="F146" s="165"/>
    </row>
    <row r="147" spans="1:6" s="14" customFormat="1" x14ac:dyDescent="0.2">
      <c r="A147" s="99">
        <v>141</v>
      </c>
      <c r="B147" s="166"/>
      <c r="C147" s="163"/>
      <c r="D147" s="164"/>
      <c r="E147" s="164"/>
      <c r="F147" s="165"/>
    </row>
    <row r="148" spans="1:6" s="14" customFormat="1" x14ac:dyDescent="0.2">
      <c r="A148" s="99">
        <v>142</v>
      </c>
      <c r="B148" s="166"/>
      <c r="C148" s="163"/>
      <c r="D148" s="164"/>
      <c r="E148" s="164"/>
      <c r="F148" s="165"/>
    </row>
    <row r="149" spans="1:6" s="14" customFormat="1" x14ac:dyDescent="0.2">
      <c r="A149" s="99">
        <v>143</v>
      </c>
      <c r="B149" s="166"/>
      <c r="C149" s="163"/>
      <c r="D149" s="164"/>
      <c r="E149" s="164"/>
      <c r="F149" s="165"/>
    </row>
    <row r="150" spans="1:6" s="14" customFormat="1" x14ac:dyDescent="0.2">
      <c r="A150" s="99">
        <v>144</v>
      </c>
      <c r="B150" s="166"/>
      <c r="C150" s="163"/>
      <c r="D150" s="164"/>
      <c r="E150" s="164"/>
      <c r="F150" s="165"/>
    </row>
    <row r="151" spans="1:6" s="14" customFormat="1" x14ac:dyDescent="0.2">
      <c r="A151" s="99">
        <v>145</v>
      </c>
      <c r="B151" s="166"/>
      <c r="C151" s="163"/>
      <c r="D151" s="164"/>
      <c r="E151" s="164"/>
      <c r="F151" s="165"/>
    </row>
    <row r="152" spans="1:6" s="14" customFormat="1" x14ac:dyDescent="0.2">
      <c r="A152" s="99">
        <v>146</v>
      </c>
      <c r="B152" s="166"/>
      <c r="C152" s="163"/>
      <c r="D152" s="164"/>
      <c r="E152" s="164"/>
      <c r="F152" s="165"/>
    </row>
    <row r="153" spans="1:6" s="14" customFormat="1" x14ac:dyDescent="0.2">
      <c r="A153" s="99">
        <v>147</v>
      </c>
      <c r="B153" s="166"/>
      <c r="C153" s="163"/>
      <c r="D153" s="164"/>
      <c r="E153" s="164"/>
      <c r="F153" s="165"/>
    </row>
    <row r="154" spans="1:6" s="14" customFormat="1" x14ac:dyDescent="0.2">
      <c r="A154" s="99">
        <v>148</v>
      </c>
      <c r="B154" s="166"/>
      <c r="C154" s="163"/>
      <c r="D154" s="164"/>
      <c r="E154" s="164"/>
      <c r="F154" s="165"/>
    </row>
    <row r="155" spans="1:6" s="14" customFormat="1" x14ac:dyDescent="0.2">
      <c r="A155" s="99">
        <v>149</v>
      </c>
      <c r="B155" s="166"/>
      <c r="C155" s="163"/>
      <c r="D155" s="164"/>
      <c r="E155" s="164"/>
      <c r="F155" s="165"/>
    </row>
    <row r="156" spans="1:6" s="14" customFormat="1" x14ac:dyDescent="0.2">
      <c r="A156" s="99">
        <v>150</v>
      </c>
      <c r="B156" s="166"/>
      <c r="C156" s="163"/>
      <c r="D156" s="164"/>
      <c r="E156" s="164"/>
      <c r="F156" s="165"/>
    </row>
    <row r="157" spans="1:6" s="14" customFormat="1" x14ac:dyDescent="0.2">
      <c r="A157" s="99">
        <v>151</v>
      </c>
      <c r="B157" s="166"/>
      <c r="C157" s="163"/>
      <c r="D157" s="164"/>
      <c r="E157" s="164"/>
      <c r="F157" s="165"/>
    </row>
    <row r="158" spans="1:6" s="14" customFormat="1" x14ac:dyDescent="0.2">
      <c r="A158" s="99">
        <v>152</v>
      </c>
      <c r="B158" s="166"/>
      <c r="C158" s="163"/>
      <c r="D158" s="164"/>
      <c r="E158" s="164"/>
      <c r="F158" s="165"/>
    </row>
    <row r="159" spans="1:6" s="14" customFormat="1" x14ac:dyDescent="0.2">
      <c r="A159" s="99">
        <v>153</v>
      </c>
      <c r="B159" s="166"/>
      <c r="C159" s="163"/>
      <c r="D159" s="164"/>
      <c r="E159" s="164"/>
      <c r="F159" s="165"/>
    </row>
    <row r="160" spans="1:6" s="14" customFormat="1" x14ac:dyDescent="0.2">
      <c r="A160" s="99">
        <v>154</v>
      </c>
      <c r="B160" s="166"/>
      <c r="C160" s="163"/>
      <c r="D160" s="164"/>
      <c r="E160" s="164"/>
      <c r="F160" s="165"/>
    </row>
    <row r="161" spans="1:7" s="14" customFormat="1" x14ac:dyDescent="0.2">
      <c r="A161" s="99">
        <v>155</v>
      </c>
      <c r="B161" s="166"/>
      <c r="C161" s="163"/>
      <c r="D161" s="164"/>
      <c r="E161" s="164"/>
      <c r="F161" s="165"/>
    </row>
    <row r="162" spans="1:7" s="14" customFormat="1" x14ac:dyDescent="0.2">
      <c r="A162" s="99">
        <v>156</v>
      </c>
      <c r="B162" s="166"/>
      <c r="C162" s="163"/>
      <c r="D162" s="164"/>
      <c r="E162" s="164"/>
      <c r="F162" s="165"/>
    </row>
    <row r="163" spans="1:7" s="14" customFormat="1" x14ac:dyDescent="0.2">
      <c r="A163" s="99">
        <v>157</v>
      </c>
      <c r="B163" s="166"/>
      <c r="C163" s="163"/>
      <c r="D163" s="164"/>
      <c r="E163" s="164"/>
      <c r="F163" s="165"/>
    </row>
    <row r="164" spans="1:7" s="14" customFormat="1" x14ac:dyDescent="0.2">
      <c r="A164" s="99">
        <v>158</v>
      </c>
      <c r="B164" s="166"/>
      <c r="C164" s="163"/>
      <c r="D164" s="164"/>
      <c r="E164" s="164"/>
      <c r="F164" s="165"/>
    </row>
    <row r="165" spans="1:7" s="14" customFormat="1" x14ac:dyDescent="0.2">
      <c r="A165" s="99">
        <v>159</v>
      </c>
      <c r="B165" s="166"/>
      <c r="C165" s="163"/>
      <c r="D165" s="164"/>
      <c r="E165" s="164"/>
      <c r="F165" s="165"/>
    </row>
    <row r="166" spans="1:7" s="14" customFormat="1" x14ac:dyDescent="0.2">
      <c r="A166" s="99">
        <v>160</v>
      </c>
      <c r="B166" s="166"/>
      <c r="C166" s="163"/>
      <c r="D166" s="164"/>
      <c r="E166" s="164"/>
      <c r="F166" s="165"/>
    </row>
    <row r="167" spans="1:7" s="14" customFormat="1" x14ac:dyDescent="0.2">
      <c r="A167" s="99">
        <v>161</v>
      </c>
      <c r="B167" s="166"/>
      <c r="C167" s="163"/>
      <c r="D167" s="164"/>
      <c r="E167" s="164"/>
      <c r="F167" s="165"/>
    </row>
    <row r="168" spans="1:7" s="14" customFormat="1" x14ac:dyDescent="0.2">
      <c r="A168" s="99">
        <v>162</v>
      </c>
      <c r="B168" s="166"/>
      <c r="C168" s="163"/>
      <c r="D168" s="164"/>
      <c r="E168" s="164"/>
      <c r="F168" s="165"/>
    </row>
    <row r="169" spans="1:7" s="14" customFormat="1" x14ac:dyDescent="0.2">
      <c r="A169" s="99">
        <v>163</v>
      </c>
      <c r="B169" s="166"/>
      <c r="C169" s="163"/>
      <c r="D169" s="164"/>
      <c r="E169" s="164"/>
      <c r="F169" s="165"/>
    </row>
    <row r="170" spans="1:7" s="14" customFormat="1" x14ac:dyDescent="0.2">
      <c r="A170" s="99">
        <v>164</v>
      </c>
      <c r="B170" s="166"/>
      <c r="C170" s="163"/>
      <c r="D170" s="164"/>
      <c r="E170" s="164"/>
      <c r="F170" s="165"/>
    </row>
    <row r="171" spans="1:7" s="14" customFormat="1" x14ac:dyDescent="0.2">
      <c r="A171" s="99">
        <v>165</v>
      </c>
      <c r="B171" s="30"/>
      <c r="C171" s="32"/>
      <c r="D171" s="34"/>
      <c r="E171" s="34"/>
      <c r="F171" s="19"/>
    </row>
    <row r="172" spans="1:7" s="14" customFormat="1" ht="15.75" thickBot="1" x14ac:dyDescent="0.3">
      <c r="A172" s="194" t="s">
        <v>64</v>
      </c>
      <c r="B172" s="195"/>
      <c r="C172" s="195"/>
      <c r="D172" s="195"/>
      <c r="E172" s="195"/>
      <c r="F172" s="150">
        <f>SUM(F8:F112)</f>
        <v>843731.66</v>
      </c>
      <c r="G172" s="149"/>
    </row>
    <row r="174" spans="1:7" x14ac:dyDescent="0.2">
      <c r="F174" s="12"/>
    </row>
    <row r="175" spans="1:7" x14ac:dyDescent="0.2">
      <c r="F175" s="12"/>
    </row>
    <row r="176" spans="1:7" x14ac:dyDescent="0.2">
      <c r="F176" s="12"/>
    </row>
    <row r="177" spans="6:6" x14ac:dyDescent="0.2">
      <c r="F177" s="13"/>
    </row>
    <row r="178" spans="6:6" x14ac:dyDescent="0.2">
      <c r="F178" s="12"/>
    </row>
  </sheetData>
  <sheetProtection password="CC71" sheet="1" objects="1" scenarios="1"/>
  <mergeCells count="2">
    <mergeCell ref="A5:C5"/>
    <mergeCell ref="A172:E172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0" sqref="A20:C20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74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7"/>
      <c r="B8" s="85"/>
      <c r="C8" s="88"/>
      <c r="D8" s="88"/>
      <c r="E8" s="82"/>
    </row>
    <row r="9" spans="1:5" x14ac:dyDescent="0.2">
      <c r="A9" s="162"/>
      <c r="B9" s="86"/>
      <c r="C9" s="89"/>
      <c r="D9" s="89"/>
      <c r="E9" s="84"/>
    </row>
    <row r="10" spans="1:5" x14ac:dyDescent="0.2">
      <c r="A10" s="162"/>
      <c r="B10" s="86"/>
      <c r="C10" s="89"/>
      <c r="D10" s="89"/>
      <c r="E10" s="84"/>
    </row>
    <row r="11" spans="1:5" x14ac:dyDescent="0.2">
      <c r="A11" s="162"/>
      <c r="B11" s="86"/>
      <c r="C11" s="89"/>
      <c r="D11" s="89"/>
      <c r="E11" s="84"/>
    </row>
    <row r="12" spans="1:5" x14ac:dyDescent="0.2">
      <c r="A12" s="162"/>
      <c r="B12" s="86"/>
      <c r="C12" s="89"/>
      <c r="D12" s="89"/>
      <c r="E12" s="84"/>
    </row>
    <row r="13" spans="1:5" x14ac:dyDescent="0.2">
      <c r="A13" s="162"/>
      <c r="B13" s="86"/>
      <c r="C13" s="89"/>
      <c r="D13" s="89"/>
      <c r="E13" s="84"/>
    </row>
    <row r="14" spans="1:5" x14ac:dyDescent="0.2">
      <c r="A14" s="162"/>
      <c r="B14" s="86"/>
      <c r="C14" s="89"/>
      <c r="D14" s="89"/>
      <c r="E14" s="84"/>
    </row>
    <row r="15" spans="1:5" x14ac:dyDescent="0.2">
      <c r="A15" s="162"/>
      <c r="B15" s="86"/>
      <c r="C15" s="89"/>
      <c r="D15" s="89"/>
      <c r="E15" s="182"/>
    </row>
    <row r="16" spans="1:5" x14ac:dyDescent="0.2">
      <c r="A16" s="162"/>
      <c r="B16" s="86"/>
      <c r="C16" s="89"/>
      <c r="D16" s="89"/>
      <c r="E16" s="84"/>
    </row>
    <row r="17" spans="1:5" x14ac:dyDescent="0.2">
      <c r="A17" s="162"/>
      <c r="B17" s="86"/>
      <c r="C17" s="89"/>
      <c r="D17" s="89"/>
      <c r="E17" s="84"/>
    </row>
    <row r="18" spans="1:5" x14ac:dyDescent="0.2">
      <c r="A18" s="90"/>
      <c r="B18" s="86"/>
      <c r="C18" s="89"/>
      <c r="D18" s="89"/>
      <c r="E18" s="84"/>
    </row>
    <row r="19" spans="1:5" x14ac:dyDescent="0.2">
      <c r="A19" s="90"/>
      <c r="B19" s="86"/>
      <c r="C19" s="89"/>
      <c r="D19" s="89"/>
      <c r="E19" s="84"/>
    </row>
    <row r="20" spans="1:5" ht="13.5" thickBot="1" x14ac:dyDescent="0.25">
      <c r="A20" s="194" t="s">
        <v>75</v>
      </c>
      <c r="B20" s="195"/>
      <c r="C20" s="195"/>
      <c r="D20" s="7"/>
      <c r="E20" s="81">
        <f>SUM(E8:E19)</f>
        <v>0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58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93" t="s">
        <v>65</v>
      </c>
      <c r="B5" s="193"/>
      <c r="C5" s="193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5" t="s">
        <v>23</v>
      </c>
      <c r="B8" s="36" t="s">
        <v>6</v>
      </c>
      <c r="C8" s="36" t="s">
        <v>7</v>
      </c>
      <c r="D8" s="36" t="s">
        <v>8</v>
      </c>
      <c r="E8" s="37" t="s">
        <v>3</v>
      </c>
      <c r="F8" s="38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0" t="s">
        <v>51</v>
      </c>
      <c r="B9" s="54"/>
      <c r="C9" s="54"/>
      <c r="D9" s="55"/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">
      <c r="A10" s="58" t="s">
        <v>53</v>
      </c>
      <c r="B10" s="54"/>
      <c r="C10" s="54"/>
      <c r="D10" s="59"/>
      <c r="E10" s="56" t="s">
        <v>23</v>
      </c>
      <c r="F10" s="6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">
      <c r="A11" s="53" t="s">
        <v>23</v>
      </c>
      <c r="B11" s="54"/>
      <c r="C11" s="54"/>
      <c r="D11" s="59"/>
      <c r="E11" s="56"/>
      <c r="F11" s="62"/>
    </row>
    <row r="12" spans="1:15" x14ac:dyDescent="0.2">
      <c r="A12" s="53" t="s">
        <v>23</v>
      </c>
      <c r="B12" s="54"/>
      <c r="C12" s="54"/>
      <c r="D12" s="59"/>
      <c r="E12" s="56"/>
      <c r="F12" s="62"/>
    </row>
    <row r="13" spans="1:15" x14ac:dyDescent="0.2">
      <c r="A13" s="53" t="s">
        <v>23</v>
      </c>
      <c r="B13" s="54"/>
      <c r="C13" s="54"/>
      <c r="D13" s="59"/>
      <c r="E13" s="56"/>
      <c r="F13" s="62"/>
    </row>
    <row r="14" spans="1:15" x14ac:dyDescent="0.2">
      <c r="A14" s="53" t="s">
        <v>23</v>
      </c>
      <c r="B14" s="54"/>
      <c r="C14" s="54"/>
      <c r="D14" s="59"/>
      <c r="E14" s="56"/>
      <c r="F14" s="62"/>
    </row>
    <row r="15" spans="1:15" x14ac:dyDescent="0.2">
      <c r="A15" s="53" t="s">
        <v>23</v>
      </c>
      <c r="B15" s="54"/>
      <c r="C15" s="54"/>
      <c r="D15" s="59"/>
      <c r="E15" s="56"/>
      <c r="F15" s="62"/>
    </row>
    <row r="16" spans="1:15" x14ac:dyDescent="0.2">
      <c r="A16" s="53" t="s">
        <v>23</v>
      </c>
      <c r="B16" s="54"/>
      <c r="C16" s="54"/>
      <c r="D16" s="59"/>
      <c r="E16" s="56"/>
      <c r="F16" s="63"/>
    </row>
    <row r="17" spans="1:6" x14ac:dyDescent="0.2">
      <c r="A17" s="53"/>
      <c r="B17" s="54"/>
      <c r="C17" s="54"/>
      <c r="D17" s="59"/>
      <c r="E17" s="56"/>
      <c r="F17" s="63"/>
    </row>
    <row r="18" spans="1:6" x14ac:dyDescent="0.2">
      <c r="A18" s="53"/>
      <c r="B18" s="54"/>
      <c r="C18" s="54"/>
      <c r="D18" s="59"/>
      <c r="E18" s="56"/>
      <c r="F18" s="63"/>
    </row>
    <row r="19" spans="1:6" x14ac:dyDescent="0.2">
      <c r="A19" s="53"/>
      <c r="B19" s="54"/>
      <c r="C19" s="54"/>
      <c r="D19" s="59"/>
      <c r="E19" s="56"/>
      <c r="F19" s="63"/>
    </row>
    <row r="20" spans="1:6" x14ac:dyDescent="0.2">
      <c r="A20" s="53" t="s">
        <v>23</v>
      </c>
      <c r="B20" s="54"/>
      <c r="C20" s="54"/>
      <c r="D20" s="59"/>
      <c r="E20" s="56" t="s">
        <v>23</v>
      </c>
      <c r="F20" s="63"/>
    </row>
    <row r="21" spans="1:6" x14ac:dyDescent="0.2">
      <c r="A21" s="58" t="s">
        <v>52</v>
      </c>
      <c r="B21" s="54"/>
      <c r="C21" s="54" t="s">
        <v>23</v>
      </c>
      <c r="D21" s="55">
        <f>SUM(D10:D19)</f>
        <v>0</v>
      </c>
      <c r="E21" s="56" t="s">
        <v>23</v>
      </c>
      <c r="F21" s="64"/>
    </row>
    <row r="22" spans="1:6" x14ac:dyDescent="0.2">
      <c r="A22" s="53" t="s">
        <v>23</v>
      </c>
      <c r="B22" s="54"/>
      <c r="C22" s="54" t="s">
        <v>23</v>
      </c>
      <c r="D22" s="54" t="s">
        <v>23</v>
      </c>
      <c r="E22" s="56">
        <f>SUM(D9+D21)</f>
        <v>0</v>
      </c>
      <c r="F22" s="64" t="s">
        <v>23</v>
      </c>
    </row>
    <row r="23" spans="1:6" ht="25.5" x14ac:dyDescent="0.2">
      <c r="A23" s="70" t="s">
        <v>54</v>
      </c>
      <c r="B23" s="54"/>
      <c r="C23" s="54"/>
      <c r="D23" s="55"/>
      <c r="E23" s="56" t="s">
        <v>23</v>
      </c>
      <c r="F23" s="64" t="s">
        <v>23</v>
      </c>
    </row>
    <row r="24" spans="1:6" x14ac:dyDescent="0.2">
      <c r="A24" s="58" t="s">
        <v>56</v>
      </c>
      <c r="B24" s="54"/>
      <c r="C24" s="54"/>
      <c r="D24" s="52"/>
      <c r="E24" s="56" t="s">
        <v>23</v>
      </c>
      <c r="F24" s="60"/>
    </row>
    <row r="25" spans="1:6" x14ac:dyDescent="0.2">
      <c r="A25" s="53" t="s">
        <v>23</v>
      </c>
      <c r="B25" s="54"/>
      <c r="C25" s="54"/>
      <c r="D25" s="52"/>
      <c r="E25" s="56" t="s">
        <v>23</v>
      </c>
      <c r="F25" s="60"/>
    </row>
    <row r="26" spans="1:6" x14ac:dyDescent="0.2">
      <c r="A26" s="53"/>
      <c r="B26" s="54"/>
      <c r="C26" s="54"/>
      <c r="D26" s="52"/>
      <c r="E26" s="56" t="s">
        <v>23</v>
      </c>
      <c r="F26" s="60"/>
    </row>
    <row r="27" spans="1:6" x14ac:dyDescent="0.2">
      <c r="A27" s="53" t="s">
        <v>23</v>
      </c>
      <c r="B27" s="54"/>
      <c r="C27" s="54"/>
      <c r="D27" s="52"/>
      <c r="E27" s="56" t="s">
        <v>23</v>
      </c>
      <c r="F27" s="60"/>
    </row>
    <row r="28" spans="1:6" x14ac:dyDescent="0.2">
      <c r="A28" s="53" t="s">
        <v>23</v>
      </c>
      <c r="B28" s="54"/>
      <c r="C28" s="54"/>
      <c r="D28" s="52"/>
      <c r="E28" s="56"/>
      <c r="F28" s="60"/>
    </row>
    <row r="29" spans="1:6" x14ac:dyDescent="0.2">
      <c r="A29" s="53" t="s">
        <v>23</v>
      </c>
      <c r="B29" s="54"/>
      <c r="C29" s="54"/>
      <c r="D29" s="52"/>
      <c r="E29" s="56" t="s">
        <v>23</v>
      </c>
      <c r="F29" s="60"/>
    </row>
    <row r="30" spans="1:6" x14ac:dyDescent="0.2">
      <c r="A30" s="53" t="s">
        <v>23</v>
      </c>
      <c r="B30" s="54"/>
      <c r="C30" s="54"/>
      <c r="D30" s="52"/>
      <c r="E30" s="56" t="s">
        <v>23</v>
      </c>
      <c r="F30" s="61"/>
    </row>
    <row r="31" spans="1:6" x14ac:dyDescent="0.2">
      <c r="A31" s="53" t="s">
        <v>23</v>
      </c>
      <c r="B31" s="54"/>
      <c r="C31" s="54"/>
      <c r="D31" s="52"/>
      <c r="E31" s="56"/>
      <c r="F31" s="61"/>
    </row>
    <row r="32" spans="1:6" x14ac:dyDescent="0.2">
      <c r="A32" s="53"/>
      <c r="B32" s="54"/>
      <c r="C32" s="54"/>
      <c r="D32" s="52"/>
      <c r="E32" s="56"/>
      <c r="F32" s="153"/>
    </row>
    <row r="33" spans="1:6" x14ac:dyDescent="0.2">
      <c r="A33" s="53"/>
      <c r="B33" s="54"/>
      <c r="C33" s="54"/>
      <c r="D33" s="52"/>
      <c r="E33" s="56"/>
      <c r="F33" s="153"/>
    </row>
    <row r="34" spans="1:6" x14ac:dyDescent="0.2">
      <c r="A34" s="58" t="s">
        <v>55</v>
      </c>
      <c r="B34" s="54"/>
      <c r="C34" s="54" t="s">
        <v>23</v>
      </c>
      <c r="D34" s="55">
        <f>SUM(D24:D33)</f>
        <v>0</v>
      </c>
      <c r="E34" s="56" t="s">
        <v>23</v>
      </c>
      <c r="F34" s="64" t="s">
        <v>23</v>
      </c>
    </row>
    <row r="35" spans="1:6" ht="15" thickBot="1" x14ac:dyDescent="0.25">
      <c r="A35" s="65" t="s">
        <v>23</v>
      </c>
      <c r="B35" s="66" t="s">
        <v>23</v>
      </c>
      <c r="C35" s="66" t="s">
        <v>23</v>
      </c>
      <c r="D35" s="67" t="s">
        <v>23</v>
      </c>
      <c r="E35" s="68">
        <f>SUM(D23+D34)</f>
        <v>0</v>
      </c>
      <c r="F35" s="69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31" sqref="H31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60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79" t="s">
        <v>5</v>
      </c>
      <c r="B5" s="1" t="s">
        <v>74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5">
      <c r="A8" s="80"/>
      <c r="B8" s="76"/>
      <c r="C8" s="41"/>
      <c r="D8" s="41"/>
      <c r="E8" s="159"/>
    </row>
    <row r="9" spans="1:5" x14ac:dyDescent="0.25">
      <c r="A9" s="157"/>
      <c r="B9" s="158"/>
      <c r="C9" s="41"/>
      <c r="D9" s="158"/>
      <c r="E9" s="179"/>
    </row>
    <row r="10" spans="1:5" x14ac:dyDescent="0.25">
      <c r="A10" s="157"/>
      <c r="B10" s="158"/>
      <c r="C10" s="158"/>
      <c r="D10" s="158"/>
      <c r="E10" s="160"/>
    </row>
    <row r="11" spans="1:5" x14ac:dyDescent="0.25">
      <c r="A11" s="157"/>
      <c r="B11" s="158"/>
      <c r="C11" s="158"/>
      <c r="D11" s="158"/>
      <c r="E11" s="160"/>
    </row>
    <row r="12" spans="1:5" x14ac:dyDescent="0.25">
      <c r="A12" s="157"/>
      <c r="B12" s="158"/>
      <c r="C12" s="158"/>
      <c r="D12" s="158"/>
      <c r="E12" s="160"/>
    </row>
    <row r="13" spans="1:5" x14ac:dyDescent="0.25">
      <c r="A13" s="157"/>
      <c r="B13" s="158"/>
      <c r="C13" s="158"/>
      <c r="D13" s="158"/>
      <c r="E13" s="161"/>
    </row>
    <row r="14" spans="1:5" x14ac:dyDescent="0.25">
      <c r="A14" s="154"/>
      <c r="B14" s="155"/>
      <c r="C14" s="155"/>
      <c r="D14" s="155"/>
      <c r="E14" s="156"/>
    </row>
    <row r="16" spans="1:5" ht="15.75" thickBot="1" x14ac:dyDescent="0.3">
      <c r="A16" s="194" t="s">
        <v>75</v>
      </c>
      <c r="B16" s="195"/>
      <c r="C16" s="195"/>
      <c r="D16" s="7"/>
      <c r="E16" s="83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2023-03-10T08:29:36Z</dcterms:modified>
</cp:coreProperties>
</file>