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F95" i="2" l="1"/>
  <c r="D21" i="7"/>
  <c r="D35" i="7"/>
  <c r="D175" i="5"/>
  <c r="D163" i="5"/>
  <c r="D158" i="5"/>
  <c r="D61" i="5"/>
  <c r="E10" i="8" l="1"/>
  <c r="E62" i="5" l="1"/>
  <c r="D137" i="5" l="1"/>
  <c r="D144" i="5"/>
  <c r="E11" i="4" l="1"/>
  <c r="D101" i="5" l="1"/>
  <c r="D168" i="5" l="1"/>
  <c r="E36" i="7" l="1"/>
  <c r="E22" i="7"/>
  <c r="E10" i="6" l="1"/>
  <c r="E164" i="5" l="1"/>
  <c r="E169" i="5" l="1"/>
  <c r="E102" i="5" l="1"/>
  <c r="E176" i="5" l="1"/>
  <c r="E159" i="5" l="1"/>
  <c r="E145" i="5"/>
  <c r="E138" i="5"/>
  <c r="E177" i="5" l="1"/>
</calcChain>
</file>

<file path=xl/sharedStrings.xml><?xml version="1.0" encoding="utf-8"?>
<sst xmlns="http://schemas.openxmlformats.org/spreadsheetml/2006/main" count="821" uniqueCount="207">
  <si>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</si>
  <si>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</si>
  <si>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</si>
  <si>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</si>
  <si>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</si>
  <si>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</si>
  <si>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</si>
  <si>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</si>
  <si>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</si>
  <si>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</si>
  <si>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</si>
  <si>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</si>
  <si>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</si>
  <si>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</si>
  <si>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</si>
  <si>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</si>
  <si>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</si>
  <si>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</si>
  <si>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</si>
  <si>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</si>
  <si>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</si>
  <si>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</si>
  <si>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</si>
  <si>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</si>
  <si>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</si>
  <si>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</si>
  <si>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</si>
  <si>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</si>
  <si>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</si>
  <si>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</si>
  <si>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</si>
  <si>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</si>
  <si>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</si>
  <si>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</si>
  <si>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</si>
  <si>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</si>
  <si>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</si>
  <si>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</si>
  <si>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</si>
  <si>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</si>
  <si>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</si>
  <si>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</si>
  <si>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</si>
  <si>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</si>
  <si>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</si>
  <si>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</si>
  <si>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</si>
  <si>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</si>
  <si>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</si>
  <si>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</si>
  <si>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</si>
  <si>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</si>
  <si>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</si>
  <si>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</si>
  <si>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</si>
  <si>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</si>
  <si>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</si>
  <si>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</si>
  <si>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</si>
  <si>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</si>
  <si>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</si>
  <si>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</si>
  <si>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</si>
  <si>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</si>
  <si>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</si>
  <si>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</si>
  <si>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</si>
  <si>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</si>
  <si>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</si>
  <si>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</si>
  <si>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VARSAMINTE PT.PERS.CU HANDICAP NEINCADRATE-2022</t>
  </si>
  <si>
    <t>BTM CORPORATE SECURITY SRL</t>
  </si>
  <si>
    <t>ARCHIVIT SRL</t>
  </si>
  <si>
    <t>VODAFONE ROMANIA SA</t>
  </si>
  <si>
    <t>MIDA SOFT BUSINESS SRL</t>
  </si>
  <si>
    <t>DNS BIROTICA SRL</t>
  </si>
  <si>
    <t>ALIMENTARE CONT CARD SALARIU BTRL</t>
  </si>
  <si>
    <t>PFA BADEA ANTONIA</t>
  </si>
  <si>
    <t>PFA STANCIU ELENA</t>
  </si>
  <si>
    <t>COMP.MUNICIP.IMOB. SA</t>
  </si>
  <si>
    <t>GARANTII GESTIONARI OSIM</t>
  </si>
  <si>
    <t>POPRIRE BURCESCU C.</t>
  </si>
  <si>
    <t>ALIMENTARE CONT CARD SALARII BTRL</t>
  </si>
  <si>
    <t>ALIMENTARE CONT CARD SALARII RAIFFEISEN</t>
  </si>
  <si>
    <t>WECO TMC SRL</t>
  </si>
  <si>
    <t>Total plati MAI</t>
  </si>
  <si>
    <t>perioada: 01-31 mai</t>
  </si>
  <si>
    <t>ASIGURARE MEDICALA</t>
  </si>
  <si>
    <t>PLICURI C5</t>
  </si>
  <si>
    <t>PLICURI C5 SI C4</t>
  </si>
  <si>
    <t>SERVICII PFA APRILIE 2022 CTR. 201083/2022</t>
  </si>
  <si>
    <t>01-31 mai</t>
  </si>
  <si>
    <t>TOTAL mai</t>
  </si>
  <si>
    <t>QARTZ MATRIX SRL</t>
  </si>
  <si>
    <t>MULTIFUNCTIONALE CANON C 3826I</t>
  </si>
  <si>
    <t>HORNBACH CENTRALA SRL</t>
  </si>
  <si>
    <t>PACHET ELECTRICE</t>
  </si>
  <si>
    <t>TOTAL ELECTROCONSTRUCT SRL</t>
  </si>
  <si>
    <t>SERV. DEPLASARE, EVALUARE, CONSTATARE</t>
  </si>
  <si>
    <t>ABONAM. TV MAI 2022</t>
  </si>
  <si>
    <t>WASTWE TONER</t>
  </si>
  <si>
    <t>PERLA ECO CLIN SRL</t>
  </si>
  <si>
    <t>SERV.CURATENIE APRILIE 2022</t>
  </si>
  <si>
    <t xml:space="preserve">RA RASIROM </t>
  </si>
  <si>
    <t>SERV.SIST.COMPL. DE SEC. APRILIE 2022</t>
  </si>
  <si>
    <t>PFA MOISE CARMELIA ALEXIA</t>
  </si>
  <si>
    <t>SERVICII PFA APRILIE 2022 CTR. 201085/2022</t>
  </si>
  <si>
    <t>SERVICII PFA APRILIE 2022 CTR. 201084/2022</t>
  </si>
  <si>
    <t>STOCARE ARHIVA APRILIE</t>
  </si>
  <si>
    <t>FOLOSINTA SPATIU MAI 2022</t>
  </si>
  <si>
    <t>PFA SCHIOPU REBECA</t>
  </si>
  <si>
    <t>SERVICII PFA CF.CTR. 201838/2022</t>
  </si>
  <si>
    <t>EMPO SYSTEMS SRL</t>
  </si>
  <si>
    <t>CAMERA SUPRAVEGHERE</t>
  </si>
  <si>
    <t>SERV. PAZA APRILIE 2022</t>
  </si>
  <si>
    <t>PFA CARAGEA VALENTIN</t>
  </si>
  <si>
    <t>SERV. EVALUARE CLADIRI SI TEREN</t>
  </si>
  <si>
    <t>C.M. UNIREA SRL</t>
  </si>
  <si>
    <t>SERV. MEDICINA MUNCII APRILIE 2022</t>
  </si>
  <si>
    <t>SERV.TEL.MOBILA APRILIE 2022</t>
  </si>
  <si>
    <t>ROBOSTO LOGISTIK SRL</t>
  </si>
  <si>
    <t>SERV.MANAG. SI CONSULT SSM MAI 2022</t>
  </si>
  <si>
    <t>ENGIE ROMANIA SA</t>
  </si>
  <si>
    <t>CONSUM GAZE APRILIE 2022</t>
  </si>
  <si>
    <t>OSIM</t>
  </si>
  <si>
    <t>RIDICARE NUMERAR</t>
  </si>
  <si>
    <t>mai</t>
  </si>
  <si>
    <t>LIMENTARE CONT CARD SALARIU</t>
  </si>
  <si>
    <t>POPRIRE NEAMTU MAGDALENA</t>
  </si>
  <si>
    <t>POPRIRE NICULAE ALEXANDRA</t>
  </si>
  <si>
    <t>GARANTIE MATERIALA GESTIONARI OSIM</t>
  </si>
  <si>
    <t>POPRIRE NEACSU D.</t>
  </si>
  <si>
    <t>POPRIRE STAN MIRELA</t>
  </si>
  <si>
    <t>APLIMENTARE CONT CARD SLARIU</t>
  </si>
  <si>
    <t>ALIMENTARE CONT CARD SLARIU</t>
  </si>
  <si>
    <t>POPRIRE STEFANESCU ROSELINA</t>
  </si>
  <si>
    <t>POPRIRE PURDEL DAN</t>
  </si>
  <si>
    <t>PENSIE ALIMENTARA</t>
  </si>
  <si>
    <t>ALIEMNTARE CONT CARD SALARIU</t>
  </si>
  <si>
    <t>01-31 MAI</t>
  </si>
  <si>
    <t>MIDOCAR SRL</t>
  </si>
  <si>
    <t>SERVICII WIFI APRILIE 2022</t>
  </si>
  <si>
    <t>CVAL. PLICURI</t>
  </si>
  <si>
    <t>OPTIM CONCEPT DESIGN SRL</t>
  </si>
  <si>
    <t>MENTENANTA ECHIP.CLIMATIZ. APRILIE 2022</t>
  </si>
  <si>
    <t>CN POSTA ROMANA</t>
  </si>
  <si>
    <t>ALIMENTARE MASINA DE FRANCAT</t>
  </si>
  <si>
    <t>SQUARE PARKING SRL</t>
  </si>
  <si>
    <t xml:space="preserve">ABONAM.PARCARE </t>
  </si>
  <si>
    <t>RIDICARE NUMERAR - SENTINTE</t>
  </si>
  <si>
    <t>CRISTALSOFT SRL</t>
  </si>
  <si>
    <t>SERV.MENT. SOFT CONTAB. MAI 2022</t>
  </si>
  <si>
    <t>SERV. REPARATIE SKODA</t>
  </si>
  <si>
    <t>ECOQUALITY SERVICES SRL</t>
  </si>
  <si>
    <t>SERV.EV. TEHN. REZ. COMBUSTIBIL</t>
  </si>
  <si>
    <t>OLIMPIC INTERNAT. TURISM SRL</t>
  </si>
  <si>
    <t>BILET TRANSPORT AERIAN</t>
  </si>
  <si>
    <t>CVAL. FREON</t>
  </si>
  <si>
    <t>SERV. INLOCUIRE AMORTIZOARE</t>
  </si>
  <si>
    <t>SERV. SONDAJ OPINIE</t>
  </si>
  <si>
    <t>CVAL. SONDAJ DE OPINIE</t>
  </si>
  <si>
    <t>CENTRAL TRAVEL SRL</t>
  </si>
  <si>
    <t>CTR.SUBSECV. 10 TRANSPORT AERIAN</t>
  </si>
  <si>
    <t>CTR.SUBSECV. 11 TRANSPORT AERIAN</t>
  </si>
  <si>
    <t>TONER CF. CTR. SUBSECVENT 9</t>
  </si>
  <si>
    <t>APA NOVA BUCURESTI SA</t>
  </si>
  <si>
    <t>SERVICII APA APRILIE 20221</t>
  </si>
  <si>
    <t>REGLARI ART. BUG.</t>
  </si>
  <si>
    <t>REGLARE ART. BUG.</t>
  </si>
  <si>
    <t>CVAL. SERVICIU MEDICAL</t>
  </si>
  <si>
    <t>CVAL. BILET AVION ALDESCU ADRIANA</t>
  </si>
  <si>
    <t>DIR.GEN. DE SALUBRITATE SECTOR 3</t>
  </si>
  <si>
    <t>COL.SI TR. DES. MENAJ APRILIE 2022</t>
  </si>
  <si>
    <t>DEPUNERE NUMERAR - REINTREGIRE CONT</t>
  </si>
  <si>
    <t>FAIR COM AGENTI SRL</t>
  </si>
  <si>
    <t>SET CASETE RIBON</t>
  </si>
  <si>
    <t>ETICHETE PT. FRANCARE AUTOADEZIV</t>
  </si>
  <si>
    <t>MARKETING CONCEPT SRL</t>
  </si>
  <si>
    <t>CABLU VIDEO</t>
  </si>
  <si>
    <t>MEDA CONSULT SRL</t>
  </si>
  <si>
    <t>CVAL.TONERE CTR.SUBSECV. NR.10</t>
  </si>
  <si>
    <t>CVAL. CILINDRU LEXMARK</t>
  </si>
  <si>
    <t>CVAL. WASTE TONER CANON</t>
  </si>
  <si>
    <t>CVAL. CILINDRU SI WASTE TONER</t>
  </si>
  <si>
    <t>STING PREVENT SRL</t>
  </si>
  <si>
    <t>VERIFICARE HIDRANTI</t>
  </si>
  <si>
    <t>AVANS CO STEFANESCU R.</t>
  </si>
  <si>
    <t>BEIA CONSULT INTERNAT. SRL</t>
  </si>
  <si>
    <t>VRIFIC.SETARI CENTRALA TELEFONICA</t>
  </si>
  <si>
    <t>COSURI DE GUNOI</t>
  </si>
  <si>
    <t>OMV PETROM MARKETING SRL</t>
  </si>
  <si>
    <t>RIDICARE NUMERAR - DEPL. INTERNE</t>
  </si>
  <si>
    <t>BONURI VALORICE BVC</t>
  </si>
  <si>
    <t>TIPIZATE BONURI VALORICE BVC</t>
  </si>
  <si>
    <t>PFA MIU ALEXANDRU DOREL</t>
  </si>
  <si>
    <t>MENTENANTA SIST. EL. MAI 2022</t>
  </si>
  <si>
    <t>CTCE PIATRA NEAMT</t>
  </si>
  <si>
    <t>ACTUALIZARI LEGIS MAI 2022</t>
  </si>
  <si>
    <t>MAE</t>
  </si>
  <si>
    <t>TAXA CONFECT. PASAPORT SERV DG</t>
  </si>
  <si>
    <t>SERV.MENT. SIST.COMPL.SEC. MAI 2022</t>
  </si>
  <si>
    <t>PRESTARI SERVICII PFA</t>
  </si>
  <si>
    <t>RCS RDS SA</t>
  </si>
  <si>
    <t>ABONAMENT INTERNET MAI 2022</t>
  </si>
  <si>
    <t>comision</t>
  </si>
  <si>
    <t>REGLARE POCA</t>
  </si>
  <si>
    <t>deplasari 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</si>
</sst>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7" xfId="40" applyFont="1" applyFill="1" applyBorder="1" applyAlignment="1">
      <alignment horizontal="center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0" fontId="1" fillId="0" borderId="19" xfId="40" applyFont="1" applyFill="1" applyBorder="1" applyAlignment="1">
      <alignment horizontal="center" vertical="center" wrapText="1"/>
    </xf>
    <xf numFmtId="4" fontId="1" fillId="0" borderId="20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left" vertical="center"/>
    </xf>
    <xf numFmtId="4" fontId="26" fillId="0" borderId="14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center" vertical="center" wrapText="1"/>
    </xf>
    <xf numFmtId="4" fontId="26" fillId="0" borderId="20" xfId="40" applyNumberFormat="1" applyFont="1" applyFill="1" applyBorder="1" applyAlignment="1">
      <alignment horizontal="right" vertical="center"/>
    </xf>
    <xf numFmtId="0" fontId="20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5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5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5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5" fontId="1" fillId="0" borderId="10" xfId="40" applyNumberFormat="1" applyFont="1" applyFill="1" applyBorder="1" applyAlignment="1">
      <alignment horizontal="right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5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0" fontId="31" fillId="0" borderId="17" xfId="40" applyFont="1" applyFill="1" applyBorder="1" applyAlignment="1">
      <alignment horizontal="center" vertical="center" wrapText="1"/>
    </xf>
    <xf numFmtId="0" fontId="31" fillId="0" borderId="10" xfId="40" applyFont="1" applyFill="1" applyBorder="1" applyAlignment="1">
      <alignment horizontal="center" vertical="center" wrapText="1"/>
    </xf>
    <xf numFmtId="4" fontId="31" fillId="0" borderId="10" xfId="40" applyNumberFormat="1" applyFont="1" applyFill="1" applyBorder="1" applyAlignment="1">
      <alignment horizontal="right" vertical="center" wrapText="1"/>
    </xf>
    <xf numFmtId="4" fontId="32" fillId="0" borderId="10" xfId="4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4" fontId="33" fillId="0" borderId="17" xfId="41" applyNumberFormat="1" applyFont="1" applyFill="1" applyBorder="1" applyAlignment="1">
      <alignment horizontal="left" wrapText="1"/>
    </xf>
    <xf numFmtId="0" fontId="33" fillId="0" borderId="10" xfId="41" applyNumberFormat="1" applyFont="1" applyFill="1" applyBorder="1" applyAlignment="1">
      <alignment horizontal="left" wrapText="1"/>
    </xf>
    <xf numFmtId="0" fontId="33" fillId="0" borderId="10" xfId="41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2" fontId="26" fillId="0" borderId="14" xfId="40" applyNumberFormat="1" applyFont="1" applyBorder="1" applyAlignment="1">
      <alignment horizontal="left" vertical="center" wrapText="1"/>
    </xf>
    <xf numFmtId="165" fontId="26" fillId="0" borderId="10" xfId="40" applyNumberFormat="1" applyFont="1" applyFill="1" applyBorder="1" applyAlignment="1">
      <alignment horizontal="right" vertical="center" wrapText="1"/>
    </xf>
    <xf numFmtId="2" fontId="25" fillId="24" borderId="0" xfId="0" applyNumberFormat="1" applyFont="1" applyFill="1"/>
    <xf numFmtId="4" fontId="25" fillId="24" borderId="0" xfId="0" applyNumberFormat="1" applyFont="1" applyFill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E10" sqref="E10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66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139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4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5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6">
        <v>82023</v>
      </c>
      <c r="E7" s="16" t="s">
        <v>23</v>
      </c>
      <c r="F7" s="18" t="s">
        <v>23</v>
      </c>
    </row>
    <row r="8" spans="1:6" ht="51" x14ac:dyDescent="0.2">
      <c r="A8" s="47" t="s">
        <v>39</v>
      </c>
      <c r="B8" s="15" t="s">
        <v>126</v>
      </c>
      <c r="C8" s="15">
        <v>9</v>
      </c>
      <c r="D8" s="74">
        <v>18666</v>
      </c>
      <c r="E8" s="16" t="s">
        <v>23</v>
      </c>
      <c r="F8" s="33" t="s">
        <v>70</v>
      </c>
    </row>
    <row r="9" spans="1:6" ht="47.25" customHeight="1" x14ac:dyDescent="0.2">
      <c r="A9" s="31" t="s">
        <v>38</v>
      </c>
      <c r="B9" s="15" t="s">
        <v>23</v>
      </c>
      <c r="C9" s="15" t="s">
        <v>23</v>
      </c>
      <c r="D9" s="46">
        <v>18666</v>
      </c>
      <c r="E9" s="16" t="s">
        <v>23</v>
      </c>
      <c r="F9" s="18" t="s">
        <v>23</v>
      </c>
    </row>
    <row r="10" spans="1:6" ht="15" thickBot="1" x14ac:dyDescent="0.25">
      <c r="A10" s="48" t="s">
        <v>23</v>
      </c>
      <c r="B10" s="24" t="s">
        <v>23</v>
      </c>
      <c r="C10" s="24" t="s">
        <v>23</v>
      </c>
      <c r="D10" s="49" t="s">
        <v>23</v>
      </c>
      <c r="E10" s="50">
        <f>SUM(D9)+D7</f>
        <v>100689</v>
      </c>
      <c r="F10" s="51" t="s">
        <v>23</v>
      </c>
    </row>
    <row r="11" spans="1:6" x14ac:dyDescent="0.2">
      <c r="A11" s="26"/>
      <c r="B11" s="27"/>
      <c r="C11" s="27"/>
      <c r="D11" s="27"/>
      <c r="E11" s="28"/>
      <c r="F11" s="29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6F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view="pageLayout" topLeftCell="A157" zoomScaleNormal="100" workbookViewId="0">
      <selection activeCell="D161" sqref="D161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1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91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6" t="s">
        <v>23</v>
      </c>
      <c r="B7" s="37" t="s">
        <v>6</v>
      </c>
      <c r="C7" s="37" t="s">
        <v>7</v>
      </c>
      <c r="D7" s="37" t="s">
        <v>8</v>
      </c>
      <c r="E7" s="38" t="s">
        <v>3</v>
      </c>
      <c r="F7" s="39" t="s">
        <v>29</v>
      </c>
    </row>
    <row r="8" spans="1:6" x14ac:dyDescent="0.2">
      <c r="A8" s="70" t="s">
        <v>9</v>
      </c>
      <c r="B8" s="109" t="s">
        <v>23</v>
      </c>
      <c r="C8" s="109" t="s">
        <v>23</v>
      </c>
      <c r="D8" s="110">
        <v>5483274</v>
      </c>
      <c r="E8" s="111" t="s">
        <v>23</v>
      </c>
      <c r="F8" s="112" t="s">
        <v>23</v>
      </c>
    </row>
    <row r="9" spans="1:6" x14ac:dyDescent="0.2">
      <c r="A9" s="113" t="s">
        <v>10</v>
      </c>
      <c r="B9" s="54" t="s">
        <v>126</v>
      </c>
      <c r="C9" s="54">
        <v>9</v>
      </c>
      <c r="D9" s="114">
        <v>84635</v>
      </c>
      <c r="E9" s="55" t="s">
        <v>23</v>
      </c>
      <c r="F9" s="115" t="s">
        <v>31</v>
      </c>
    </row>
    <row r="10" spans="1:6" x14ac:dyDescent="0.2">
      <c r="A10" s="113" t="s">
        <v>23</v>
      </c>
      <c r="B10" s="54" t="s">
        <v>126</v>
      </c>
      <c r="C10" s="54">
        <v>9</v>
      </c>
      <c r="D10" s="114">
        <v>2719</v>
      </c>
      <c r="E10" s="55" t="s">
        <v>23</v>
      </c>
      <c r="F10" s="115" t="s">
        <v>30</v>
      </c>
    </row>
    <row r="11" spans="1:6" ht="25.5" x14ac:dyDescent="0.2">
      <c r="A11" s="113" t="s">
        <v>23</v>
      </c>
      <c r="B11" s="54" t="s">
        <v>126</v>
      </c>
      <c r="C11" s="54">
        <v>9</v>
      </c>
      <c r="D11" s="114">
        <v>519802</v>
      </c>
      <c r="E11" s="55" t="s">
        <v>23</v>
      </c>
      <c r="F11" s="115" t="s">
        <v>76</v>
      </c>
    </row>
    <row r="12" spans="1:6" ht="25.5" x14ac:dyDescent="0.2">
      <c r="A12" s="113"/>
      <c r="B12" s="54" t="s">
        <v>126</v>
      </c>
      <c r="C12" s="54">
        <v>9</v>
      </c>
      <c r="D12" s="114">
        <v>469063</v>
      </c>
      <c r="E12" s="55"/>
      <c r="F12" s="115" t="s">
        <v>32</v>
      </c>
    </row>
    <row r="13" spans="1:6" x14ac:dyDescent="0.2">
      <c r="A13" s="113"/>
      <c r="B13" s="54" t="s">
        <v>126</v>
      </c>
      <c r="C13" s="54">
        <v>9</v>
      </c>
      <c r="D13" s="114">
        <v>150</v>
      </c>
      <c r="E13" s="55"/>
      <c r="F13" s="115" t="s">
        <v>63</v>
      </c>
    </row>
    <row r="14" spans="1:6" ht="25.5" x14ac:dyDescent="0.2">
      <c r="A14" s="113" t="s">
        <v>23</v>
      </c>
      <c r="B14" s="54" t="s">
        <v>126</v>
      </c>
      <c r="C14" s="54">
        <v>9</v>
      </c>
      <c r="D14" s="114">
        <v>3625</v>
      </c>
      <c r="E14" s="55" t="s">
        <v>23</v>
      </c>
      <c r="F14" s="115" t="s">
        <v>36</v>
      </c>
    </row>
    <row r="15" spans="1:6" ht="25.5" x14ac:dyDescent="0.2">
      <c r="A15" s="113" t="s">
        <v>23</v>
      </c>
      <c r="B15" s="54" t="s">
        <v>126</v>
      </c>
      <c r="C15" s="54">
        <v>9</v>
      </c>
      <c r="D15" s="114">
        <v>2102</v>
      </c>
      <c r="E15" s="55" t="s">
        <v>23</v>
      </c>
      <c r="F15" s="115" t="s">
        <v>36</v>
      </c>
    </row>
    <row r="16" spans="1:6" ht="25.5" x14ac:dyDescent="0.2">
      <c r="A16" s="113" t="s">
        <v>23</v>
      </c>
      <c r="B16" s="54" t="s">
        <v>126</v>
      </c>
      <c r="C16" s="54">
        <v>9</v>
      </c>
      <c r="D16" s="114">
        <v>3389</v>
      </c>
      <c r="E16" s="55" t="s">
        <v>23</v>
      </c>
      <c r="F16" s="115" t="s">
        <v>36</v>
      </c>
    </row>
    <row r="17" spans="1:10" ht="25.5" x14ac:dyDescent="0.2">
      <c r="A17" s="113"/>
      <c r="B17" s="54" t="s">
        <v>126</v>
      </c>
      <c r="C17" s="54">
        <v>9</v>
      </c>
      <c r="D17" s="114">
        <v>3097</v>
      </c>
      <c r="E17" s="55"/>
      <c r="F17" s="115" t="s">
        <v>127</v>
      </c>
    </row>
    <row r="18" spans="1:10" ht="25.5" x14ac:dyDescent="0.2">
      <c r="A18" s="113" t="s">
        <v>23</v>
      </c>
      <c r="B18" s="54" t="s">
        <v>126</v>
      </c>
      <c r="C18" s="54">
        <v>9</v>
      </c>
      <c r="D18" s="114">
        <v>3536</v>
      </c>
      <c r="E18" s="55" t="s">
        <v>23</v>
      </c>
      <c r="F18" s="115" t="s">
        <v>36</v>
      </c>
    </row>
    <row r="19" spans="1:10" x14ac:dyDescent="0.2">
      <c r="A19" s="113"/>
      <c r="B19" s="54" t="s">
        <v>126</v>
      </c>
      <c r="C19" s="54">
        <v>9</v>
      </c>
      <c r="D19" s="114">
        <v>150</v>
      </c>
      <c r="E19" s="55"/>
      <c r="F19" s="115" t="s">
        <v>63</v>
      </c>
    </row>
    <row r="20" spans="1:10" x14ac:dyDescent="0.2">
      <c r="A20" s="113"/>
      <c r="B20" s="54" t="s">
        <v>126</v>
      </c>
      <c r="C20" s="54">
        <v>9</v>
      </c>
      <c r="D20" s="114">
        <v>150</v>
      </c>
      <c r="E20" s="55"/>
      <c r="F20" s="115" t="s">
        <v>63</v>
      </c>
    </row>
    <row r="21" spans="1:10" ht="25.5" x14ac:dyDescent="0.2">
      <c r="A21" s="113"/>
      <c r="B21" s="54" t="s">
        <v>126</v>
      </c>
      <c r="C21" s="54">
        <v>9</v>
      </c>
      <c r="D21" s="114">
        <v>2148</v>
      </c>
      <c r="E21" s="55" t="s">
        <v>23</v>
      </c>
      <c r="F21" s="115" t="s">
        <v>36</v>
      </c>
    </row>
    <row r="22" spans="1:10" ht="25.5" x14ac:dyDescent="0.2">
      <c r="A22" s="113"/>
      <c r="B22" s="54" t="s">
        <v>126</v>
      </c>
      <c r="C22" s="54">
        <v>9</v>
      </c>
      <c r="D22" s="114">
        <v>1501</v>
      </c>
      <c r="E22" s="55" t="s">
        <v>23</v>
      </c>
      <c r="F22" s="62" t="s">
        <v>128</v>
      </c>
    </row>
    <row r="23" spans="1:10" ht="25.5" x14ac:dyDescent="0.2">
      <c r="A23" s="113"/>
      <c r="B23" s="54" t="s">
        <v>126</v>
      </c>
      <c r="C23" s="54">
        <v>9</v>
      </c>
      <c r="D23" s="114">
        <v>1501</v>
      </c>
      <c r="E23" s="55"/>
      <c r="F23" s="62" t="s">
        <v>129</v>
      </c>
    </row>
    <row r="24" spans="1:10" ht="25.5" x14ac:dyDescent="0.2">
      <c r="A24" s="113"/>
      <c r="B24" s="54" t="s">
        <v>126</v>
      </c>
      <c r="C24" s="54">
        <v>9</v>
      </c>
      <c r="D24" s="114">
        <v>3578</v>
      </c>
      <c r="E24" s="55"/>
      <c r="F24" s="62" t="s">
        <v>36</v>
      </c>
    </row>
    <row r="25" spans="1:10" ht="25.5" x14ac:dyDescent="0.2">
      <c r="A25" s="113" t="s">
        <v>23</v>
      </c>
      <c r="B25" s="54" t="s">
        <v>126</v>
      </c>
      <c r="C25" s="54">
        <v>9</v>
      </c>
      <c r="D25" s="114">
        <v>3280</v>
      </c>
      <c r="E25" s="55" t="s">
        <v>23</v>
      </c>
      <c r="F25" s="62" t="s">
        <v>36</v>
      </c>
    </row>
    <row r="26" spans="1:10" ht="25.5" x14ac:dyDescent="0.2">
      <c r="A26" s="113" t="s">
        <v>23</v>
      </c>
      <c r="B26" s="54" t="s">
        <v>126</v>
      </c>
      <c r="C26" s="54">
        <v>9</v>
      </c>
      <c r="D26" s="114">
        <v>2857</v>
      </c>
      <c r="E26" s="55" t="s">
        <v>23</v>
      </c>
      <c r="F26" s="62" t="s">
        <v>36</v>
      </c>
    </row>
    <row r="27" spans="1:10" ht="25.5" x14ac:dyDescent="0.2">
      <c r="A27" s="113" t="s">
        <v>23</v>
      </c>
      <c r="B27" s="54" t="s">
        <v>126</v>
      </c>
      <c r="C27" s="54">
        <v>9</v>
      </c>
      <c r="D27" s="114">
        <v>2876</v>
      </c>
      <c r="E27" s="55" t="s">
        <v>23</v>
      </c>
      <c r="F27" s="62" t="s">
        <v>36</v>
      </c>
    </row>
    <row r="28" spans="1:10" ht="25.5" x14ac:dyDescent="0.2">
      <c r="A28" s="113"/>
      <c r="B28" s="54" t="s">
        <v>126</v>
      </c>
      <c r="C28" s="54">
        <v>9</v>
      </c>
      <c r="D28" s="114">
        <v>3697</v>
      </c>
      <c r="E28" s="55"/>
      <c r="F28" s="62" t="s">
        <v>80</v>
      </c>
    </row>
    <row r="29" spans="1:10" x14ac:dyDescent="0.2">
      <c r="A29" s="113"/>
      <c r="B29" s="54" t="s">
        <v>126</v>
      </c>
      <c r="C29" s="54">
        <v>9</v>
      </c>
      <c r="D29" s="114">
        <v>2946</v>
      </c>
      <c r="E29" s="55" t="s">
        <v>23</v>
      </c>
      <c r="F29" s="62" t="s">
        <v>81</v>
      </c>
    </row>
    <row r="30" spans="1:10" ht="25.5" x14ac:dyDescent="0.2">
      <c r="A30" s="113" t="s">
        <v>23</v>
      </c>
      <c r="B30" s="54" t="s">
        <v>126</v>
      </c>
      <c r="C30" s="54">
        <v>9</v>
      </c>
      <c r="D30" s="114">
        <v>1795</v>
      </c>
      <c r="E30" s="55" t="s">
        <v>23</v>
      </c>
      <c r="F30" s="62" t="s">
        <v>130</v>
      </c>
    </row>
    <row r="31" spans="1:10" x14ac:dyDescent="0.2">
      <c r="A31" s="113"/>
      <c r="B31" s="54" t="s">
        <v>126</v>
      </c>
      <c r="C31" s="54">
        <v>9</v>
      </c>
      <c r="D31" s="114">
        <v>3245</v>
      </c>
      <c r="E31" s="55"/>
      <c r="F31" s="62" t="s">
        <v>81</v>
      </c>
    </row>
    <row r="32" spans="1:10" ht="25.5" x14ac:dyDescent="0.2">
      <c r="A32" s="113"/>
      <c r="B32" s="54" t="s">
        <v>126</v>
      </c>
      <c r="C32" s="54">
        <v>9</v>
      </c>
      <c r="D32" s="114">
        <v>4540</v>
      </c>
      <c r="E32" s="55"/>
      <c r="F32" s="62" t="s">
        <v>36</v>
      </c>
      <c r="H32" s="20"/>
      <c r="J32" s="21"/>
    </row>
    <row r="33" spans="1:15" ht="25.5" x14ac:dyDescent="0.2">
      <c r="A33" s="113" t="s">
        <v>23</v>
      </c>
      <c r="B33" s="54" t="s">
        <v>126</v>
      </c>
      <c r="C33" s="54">
        <v>9</v>
      </c>
      <c r="D33" s="114">
        <v>3621</v>
      </c>
      <c r="E33" s="55" t="s">
        <v>23</v>
      </c>
      <c r="F33" s="62" t="s">
        <v>36</v>
      </c>
      <c r="H33" s="21"/>
    </row>
    <row r="34" spans="1:15" ht="25.5" x14ac:dyDescent="0.2">
      <c r="A34" s="113"/>
      <c r="B34" s="54" t="s">
        <v>126</v>
      </c>
      <c r="C34" s="54">
        <v>9</v>
      </c>
      <c r="D34" s="114">
        <v>3074</v>
      </c>
      <c r="E34" s="55"/>
      <c r="F34" s="62" t="s">
        <v>36</v>
      </c>
    </row>
    <row r="35" spans="1:15" ht="25.5" x14ac:dyDescent="0.2">
      <c r="A35" s="113"/>
      <c r="B35" s="54" t="s">
        <v>126</v>
      </c>
      <c r="C35" s="54">
        <v>9</v>
      </c>
      <c r="D35" s="114">
        <v>2998</v>
      </c>
      <c r="E35" s="55"/>
      <c r="F35" s="62" t="s">
        <v>36</v>
      </c>
      <c r="N35" s="21"/>
      <c r="O35" s="21"/>
    </row>
    <row r="36" spans="1:15" x14ac:dyDescent="0.2">
      <c r="A36" s="113"/>
      <c r="B36" s="54" t="s">
        <v>126</v>
      </c>
      <c r="C36" s="54">
        <v>9</v>
      </c>
      <c r="D36" s="114">
        <v>856</v>
      </c>
      <c r="E36" s="55"/>
      <c r="F36" s="115" t="s">
        <v>131</v>
      </c>
      <c r="N36" s="21"/>
      <c r="O36" s="21"/>
    </row>
    <row r="37" spans="1:15" ht="25.5" x14ac:dyDescent="0.2">
      <c r="A37" s="113"/>
      <c r="B37" s="54" t="s">
        <v>126</v>
      </c>
      <c r="C37" s="54">
        <v>9</v>
      </c>
      <c r="D37" s="114">
        <v>3226</v>
      </c>
      <c r="E37" s="55"/>
      <c r="F37" s="115" t="s">
        <v>36</v>
      </c>
      <c r="N37" s="21"/>
      <c r="O37" s="21"/>
    </row>
    <row r="38" spans="1:15" x14ac:dyDescent="0.2">
      <c r="A38" s="113"/>
      <c r="B38" s="54" t="s">
        <v>126</v>
      </c>
      <c r="C38" s="54">
        <v>9</v>
      </c>
      <c r="D38" s="114">
        <v>50</v>
      </c>
      <c r="E38" s="55"/>
      <c r="F38" s="115" t="s">
        <v>63</v>
      </c>
      <c r="N38" s="21"/>
      <c r="O38" s="21"/>
    </row>
    <row r="39" spans="1:15" x14ac:dyDescent="0.2">
      <c r="A39" s="113"/>
      <c r="B39" s="54" t="s">
        <v>126</v>
      </c>
      <c r="C39" s="54">
        <v>9</v>
      </c>
      <c r="D39" s="114">
        <v>871</v>
      </c>
      <c r="E39" s="55"/>
      <c r="F39" s="115" t="s">
        <v>132</v>
      </c>
    </row>
    <row r="40" spans="1:15" ht="25.5" x14ac:dyDescent="0.2">
      <c r="A40" s="113"/>
      <c r="B40" s="54" t="s">
        <v>126</v>
      </c>
      <c r="C40" s="54">
        <v>9</v>
      </c>
      <c r="D40" s="114">
        <v>2822</v>
      </c>
      <c r="E40" s="55"/>
      <c r="F40" s="115" t="s">
        <v>133</v>
      </c>
    </row>
    <row r="41" spans="1:15" ht="25.5" x14ac:dyDescent="0.2">
      <c r="A41" s="113"/>
      <c r="B41" s="54" t="s">
        <v>126</v>
      </c>
      <c r="C41" s="54">
        <v>9</v>
      </c>
      <c r="D41" s="114">
        <v>3229</v>
      </c>
      <c r="E41" s="55"/>
      <c r="F41" s="115" t="s">
        <v>134</v>
      </c>
    </row>
    <row r="42" spans="1:15" ht="25.5" x14ac:dyDescent="0.2">
      <c r="A42" s="113"/>
      <c r="B42" s="54" t="s">
        <v>126</v>
      </c>
      <c r="C42" s="54">
        <v>9</v>
      </c>
      <c r="D42" s="114">
        <v>1501</v>
      </c>
      <c r="E42" s="55"/>
      <c r="F42" s="115" t="s">
        <v>135</v>
      </c>
    </row>
    <row r="43" spans="1:15" x14ac:dyDescent="0.2">
      <c r="A43" s="113"/>
      <c r="B43" s="54" t="s">
        <v>126</v>
      </c>
      <c r="C43" s="54">
        <v>9</v>
      </c>
      <c r="D43" s="114">
        <v>1501</v>
      </c>
      <c r="E43" s="55"/>
      <c r="F43" s="115" t="s">
        <v>136</v>
      </c>
    </row>
    <row r="44" spans="1:15" x14ac:dyDescent="0.2">
      <c r="A44" s="113"/>
      <c r="B44" s="54" t="s">
        <v>126</v>
      </c>
      <c r="C44" s="54">
        <v>9</v>
      </c>
      <c r="D44" s="114">
        <v>1622</v>
      </c>
      <c r="E44" s="55"/>
      <c r="F44" s="115" t="s">
        <v>81</v>
      </c>
    </row>
    <row r="45" spans="1:15" ht="25.5" x14ac:dyDescent="0.2">
      <c r="A45" s="113"/>
      <c r="B45" s="54" t="s">
        <v>126</v>
      </c>
      <c r="C45" s="54">
        <v>9</v>
      </c>
      <c r="D45" s="114">
        <v>2248</v>
      </c>
      <c r="E45" s="55"/>
      <c r="F45" s="115" t="s">
        <v>36</v>
      </c>
    </row>
    <row r="46" spans="1:15" ht="25.5" x14ac:dyDescent="0.2">
      <c r="A46" s="113"/>
      <c r="B46" s="54" t="s">
        <v>126</v>
      </c>
      <c r="C46" s="54">
        <v>9</v>
      </c>
      <c r="D46" s="114">
        <v>3393</v>
      </c>
      <c r="E46" s="55"/>
      <c r="F46" s="115" t="s">
        <v>36</v>
      </c>
    </row>
    <row r="47" spans="1:15" ht="25.5" x14ac:dyDescent="0.2">
      <c r="A47" s="113"/>
      <c r="B47" s="54" t="s">
        <v>126</v>
      </c>
      <c r="C47" s="54">
        <v>9</v>
      </c>
      <c r="D47" s="114">
        <v>3466</v>
      </c>
      <c r="E47" s="55"/>
      <c r="F47" s="115" t="s">
        <v>36</v>
      </c>
    </row>
    <row r="48" spans="1:15" ht="25.5" x14ac:dyDescent="0.2">
      <c r="A48" s="113"/>
      <c r="B48" s="54" t="s">
        <v>126</v>
      </c>
      <c r="C48" s="54">
        <v>9</v>
      </c>
      <c r="D48" s="114">
        <v>3229</v>
      </c>
      <c r="E48" s="55"/>
      <c r="F48" s="115" t="s">
        <v>36</v>
      </c>
    </row>
    <row r="49" spans="1:8" ht="25.5" x14ac:dyDescent="0.2">
      <c r="A49" s="113"/>
      <c r="B49" s="54" t="s">
        <v>126</v>
      </c>
      <c r="C49" s="54">
        <v>9</v>
      </c>
      <c r="D49" s="114">
        <v>3573</v>
      </c>
      <c r="E49" s="55"/>
      <c r="F49" s="115" t="s">
        <v>36</v>
      </c>
    </row>
    <row r="50" spans="1:8" ht="25.5" x14ac:dyDescent="0.2">
      <c r="A50" s="113"/>
      <c r="B50" s="54" t="s">
        <v>126</v>
      </c>
      <c r="C50" s="54">
        <v>9</v>
      </c>
      <c r="D50" s="114">
        <v>3593</v>
      </c>
      <c r="E50" s="55"/>
      <c r="F50" s="115" t="s">
        <v>36</v>
      </c>
    </row>
    <row r="51" spans="1:8" ht="25.5" x14ac:dyDescent="0.2">
      <c r="A51" s="113"/>
      <c r="B51" s="54" t="s">
        <v>126</v>
      </c>
      <c r="C51" s="54">
        <v>9</v>
      </c>
      <c r="D51" s="114">
        <v>2871</v>
      </c>
      <c r="E51" s="55"/>
      <c r="F51" s="115" t="s">
        <v>36</v>
      </c>
    </row>
    <row r="52" spans="1:8" ht="25.5" x14ac:dyDescent="0.2">
      <c r="A52" s="113"/>
      <c r="B52" s="54" t="s">
        <v>126</v>
      </c>
      <c r="C52" s="54">
        <v>9</v>
      </c>
      <c r="D52" s="114">
        <v>2624</v>
      </c>
      <c r="E52" s="55"/>
      <c r="F52" s="115" t="s">
        <v>36</v>
      </c>
    </row>
    <row r="53" spans="1:8" ht="25.5" x14ac:dyDescent="0.2">
      <c r="A53" s="113"/>
      <c r="B53" s="54" t="s">
        <v>126</v>
      </c>
      <c r="C53" s="54">
        <v>9</v>
      </c>
      <c r="D53" s="114">
        <v>1685</v>
      </c>
      <c r="E53" s="55"/>
      <c r="F53" s="115" t="s">
        <v>36</v>
      </c>
    </row>
    <row r="54" spans="1:8" ht="25.5" x14ac:dyDescent="0.2">
      <c r="A54" s="113"/>
      <c r="B54" s="54" t="s">
        <v>126</v>
      </c>
      <c r="C54" s="54">
        <v>9</v>
      </c>
      <c r="D54" s="114">
        <v>2934</v>
      </c>
      <c r="E54" s="55"/>
      <c r="F54" s="115" t="s">
        <v>134</v>
      </c>
    </row>
    <row r="55" spans="1:8" ht="25.5" x14ac:dyDescent="0.2">
      <c r="A55" s="113"/>
      <c r="B55" s="54" t="s">
        <v>126</v>
      </c>
      <c r="C55" s="54">
        <v>9</v>
      </c>
      <c r="D55" s="114">
        <v>3535</v>
      </c>
      <c r="E55" s="55"/>
      <c r="F55" s="115" t="s">
        <v>32</v>
      </c>
    </row>
    <row r="56" spans="1:8" ht="25.5" x14ac:dyDescent="0.2">
      <c r="A56" s="113"/>
      <c r="B56" s="54" t="s">
        <v>126</v>
      </c>
      <c r="C56" s="54">
        <v>9</v>
      </c>
      <c r="D56" s="114">
        <v>156720</v>
      </c>
      <c r="E56" s="55"/>
      <c r="F56" s="115" t="s">
        <v>134</v>
      </c>
    </row>
    <row r="57" spans="1:8" x14ac:dyDescent="0.2">
      <c r="A57" s="113"/>
      <c r="B57" s="54" t="s">
        <v>126</v>
      </c>
      <c r="C57" s="54">
        <v>9</v>
      </c>
      <c r="D57" s="114">
        <v>150</v>
      </c>
      <c r="E57" s="55"/>
      <c r="F57" s="115" t="s">
        <v>63</v>
      </c>
    </row>
    <row r="58" spans="1:8" x14ac:dyDescent="0.2">
      <c r="A58" s="113"/>
      <c r="B58" s="54" t="s">
        <v>126</v>
      </c>
      <c r="C58" s="54">
        <v>9</v>
      </c>
      <c r="D58" s="114">
        <v>200</v>
      </c>
      <c r="E58" s="55"/>
      <c r="F58" s="115" t="s">
        <v>137</v>
      </c>
    </row>
    <row r="59" spans="1:8" ht="25.5" x14ac:dyDescent="0.2">
      <c r="A59" s="113"/>
      <c r="B59" s="54" t="s">
        <v>126</v>
      </c>
      <c r="C59" s="54">
        <v>23</v>
      </c>
      <c r="D59" s="114">
        <v>1133</v>
      </c>
      <c r="E59" s="55"/>
      <c r="F59" s="115" t="s">
        <v>186</v>
      </c>
    </row>
    <row r="60" spans="1:8" x14ac:dyDescent="0.2">
      <c r="A60" s="113"/>
      <c r="B60" s="54"/>
      <c r="C60" s="54"/>
      <c r="D60" s="114">
        <v>-73532</v>
      </c>
      <c r="E60" s="55"/>
      <c r="F60" s="115" t="s">
        <v>205</v>
      </c>
    </row>
    <row r="61" spans="1:8" x14ac:dyDescent="0.2">
      <c r="A61" s="58" t="s">
        <v>11</v>
      </c>
      <c r="B61" s="54" t="s">
        <v>126</v>
      </c>
      <c r="C61" s="54">
        <v>9</v>
      </c>
      <c r="D61" s="116">
        <f>SUM(D9:D60)</f>
        <v>1269575</v>
      </c>
      <c r="E61" s="55" t="s">
        <v>23</v>
      </c>
      <c r="F61" s="117" t="s">
        <v>23</v>
      </c>
    </row>
    <row r="62" spans="1:8" x14ac:dyDescent="0.2">
      <c r="A62" s="118" t="s">
        <v>23</v>
      </c>
      <c r="B62" s="54" t="s">
        <v>126</v>
      </c>
      <c r="C62" s="54">
        <v>9</v>
      </c>
      <c r="D62" s="54" t="s">
        <v>23</v>
      </c>
      <c r="E62" s="55">
        <f>(D61)+D8</f>
        <v>6752849</v>
      </c>
      <c r="F62" s="117" t="s">
        <v>23</v>
      </c>
      <c r="G62" s="145"/>
      <c r="H62" s="146"/>
    </row>
    <row r="63" spans="1:8" x14ac:dyDescent="0.2">
      <c r="A63" s="119" t="s">
        <v>44</v>
      </c>
      <c r="B63" s="54" t="s">
        <v>126</v>
      </c>
      <c r="C63" s="54">
        <v>9</v>
      </c>
      <c r="D63" s="120">
        <v>259863</v>
      </c>
      <c r="E63" s="55" t="s">
        <v>23</v>
      </c>
      <c r="F63" s="117" t="s">
        <v>23</v>
      </c>
    </row>
    <row r="64" spans="1:8" ht="28.5" customHeight="1" x14ac:dyDescent="0.2">
      <c r="A64" s="121" t="s">
        <v>45</v>
      </c>
      <c r="B64" s="54" t="s">
        <v>126</v>
      </c>
      <c r="C64" s="54">
        <v>9</v>
      </c>
      <c r="D64" s="122">
        <v>25292</v>
      </c>
      <c r="E64" s="55" t="s">
        <v>23</v>
      </c>
      <c r="F64" s="123" t="s">
        <v>82</v>
      </c>
    </row>
    <row r="65" spans="1:6" ht="25.5" x14ac:dyDescent="0.2">
      <c r="A65" s="118" t="s">
        <v>23</v>
      </c>
      <c r="B65" s="54" t="s">
        <v>126</v>
      </c>
      <c r="C65" s="54">
        <v>9</v>
      </c>
      <c r="D65" s="122">
        <v>6532</v>
      </c>
      <c r="E65" s="55" t="s">
        <v>23</v>
      </c>
      <c r="F65" s="123" t="s">
        <v>83</v>
      </c>
    </row>
    <row r="66" spans="1:6" ht="25.5" x14ac:dyDescent="0.2">
      <c r="A66" s="118"/>
      <c r="B66" s="54" t="s">
        <v>126</v>
      </c>
      <c r="C66" s="54">
        <v>9</v>
      </c>
      <c r="D66" s="122">
        <v>202</v>
      </c>
      <c r="E66" s="55"/>
      <c r="F66" s="123" t="s">
        <v>134</v>
      </c>
    </row>
    <row r="67" spans="1:6" ht="25.5" x14ac:dyDescent="0.2">
      <c r="A67" s="118" t="s">
        <v>23</v>
      </c>
      <c r="B67" s="54" t="s">
        <v>126</v>
      </c>
      <c r="C67" s="54">
        <v>9</v>
      </c>
      <c r="D67" s="122">
        <v>22127</v>
      </c>
      <c r="E67" s="55" t="s">
        <v>23</v>
      </c>
      <c r="F67" s="60" t="s">
        <v>32</v>
      </c>
    </row>
    <row r="68" spans="1:6" ht="25.5" x14ac:dyDescent="0.2">
      <c r="A68" s="118" t="s">
        <v>23</v>
      </c>
      <c r="B68" s="54" t="s">
        <v>126</v>
      </c>
      <c r="C68" s="54">
        <v>9</v>
      </c>
      <c r="D68" s="122">
        <v>202</v>
      </c>
      <c r="E68" s="55" t="s">
        <v>23</v>
      </c>
      <c r="F68" s="60" t="s">
        <v>36</v>
      </c>
    </row>
    <row r="69" spans="1:6" ht="25.5" x14ac:dyDescent="0.2">
      <c r="A69" s="118"/>
      <c r="B69" s="54" t="s">
        <v>126</v>
      </c>
      <c r="C69" s="54">
        <v>9</v>
      </c>
      <c r="D69" s="122">
        <v>192</v>
      </c>
      <c r="E69" s="55"/>
      <c r="F69" s="60" t="s">
        <v>138</v>
      </c>
    </row>
    <row r="70" spans="1:6" ht="25.5" x14ac:dyDescent="0.2">
      <c r="A70" s="118" t="s">
        <v>23</v>
      </c>
      <c r="B70" s="54" t="s">
        <v>126</v>
      </c>
      <c r="C70" s="54">
        <v>9</v>
      </c>
      <c r="D70" s="122">
        <v>146</v>
      </c>
      <c r="E70" s="55" t="s">
        <v>23</v>
      </c>
      <c r="F70" s="60" t="s">
        <v>36</v>
      </c>
    </row>
    <row r="71" spans="1:6" ht="25.5" x14ac:dyDescent="0.2">
      <c r="A71" s="118" t="s">
        <v>23</v>
      </c>
      <c r="B71" s="54" t="s">
        <v>126</v>
      </c>
      <c r="C71" s="54">
        <v>9</v>
      </c>
      <c r="D71" s="122">
        <v>105</v>
      </c>
      <c r="E71" s="55" t="s">
        <v>23</v>
      </c>
      <c r="F71" s="60" t="s">
        <v>36</v>
      </c>
    </row>
    <row r="72" spans="1:6" ht="25.5" x14ac:dyDescent="0.2">
      <c r="A72" s="118"/>
      <c r="B72" s="54" t="s">
        <v>126</v>
      </c>
      <c r="C72" s="54">
        <v>9</v>
      </c>
      <c r="D72" s="122">
        <v>202</v>
      </c>
      <c r="E72" s="55"/>
      <c r="F72" s="60" t="s">
        <v>36</v>
      </c>
    </row>
    <row r="73" spans="1:6" ht="25.5" x14ac:dyDescent="0.2">
      <c r="A73" s="118"/>
      <c r="B73" s="54" t="s">
        <v>126</v>
      </c>
      <c r="C73" s="54">
        <v>9</v>
      </c>
      <c r="D73" s="122">
        <v>115</v>
      </c>
      <c r="E73" s="55"/>
      <c r="F73" s="60" t="s">
        <v>36</v>
      </c>
    </row>
    <row r="74" spans="1:6" ht="25.5" x14ac:dyDescent="0.2">
      <c r="A74" s="118"/>
      <c r="B74" s="54" t="s">
        <v>126</v>
      </c>
      <c r="C74" s="54">
        <v>9</v>
      </c>
      <c r="D74" s="122">
        <v>157</v>
      </c>
      <c r="E74" s="55"/>
      <c r="F74" s="60" t="s">
        <v>36</v>
      </c>
    </row>
    <row r="75" spans="1:6" ht="25.5" x14ac:dyDescent="0.2">
      <c r="A75" s="118"/>
      <c r="B75" s="54" t="s">
        <v>126</v>
      </c>
      <c r="C75" s="54">
        <v>9</v>
      </c>
      <c r="D75" s="122">
        <v>144</v>
      </c>
      <c r="E75" s="55"/>
      <c r="F75" s="60" t="s">
        <v>36</v>
      </c>
    </row>
    <row r="76" spans="1:6" ht="25.5" x14ac:dyDescent="0.2">
      <c r="A76" s="118"/>
      <c r="B76" s="54" t="s">
        <v>126</v>
      </c>
      <c r="C76" s="54">
        <v>9</v>
      </c>
      <c r="D76" s="122">
        <v>181</v>
      </c>
      <c r="E76" s="55"/>
      <c r="F76" s="60" t="s">
        <v>134</v>
      </c>
    </row>
    <row r="77" spans="1:6" ht="25.5" x14ac:dyDescent="0.2">
      <c r="A77" s="118"/>
      <c r="B77" s="54" t="s">
        <v>126</v>
      </c>
      <c r="C77" s="54">
        <v>9</v>
      </c>
      <c r="D77" s="122">
        <v>192</v>
      </c>
      <c r="E77" s="55"/>
      <c r="F77" s="60" t="s">
        <v>36</v>
      </c>
    </row>
    <row r="78" spans="1:6" ht="25.5" x14ac:dyDescent="0.2">
      <c r="A78" s="118"/>
      <c r="B78" s="54" t="s">
        <v>126</v>
      </c>
      <c r="C78" s="54">
        <v>9</v>
      </c>
      <c r="D78" s="122">
        <v>168</v>
      </c>
      <c r="E78" s="55"/>
      <c r="F78" s="60" t="s">
        <v>36</v>
      </c>
    </row>
    <row r="79" spans="1:6" ht="25.5" x14ac:dyDescent="0.2">
      <c r="A79" s="118"/>
      <c r="B79" s="54" t="s">
        <v>126</v>
      </c>
      <c r="C79" s="54">
        <v>9</v>
      </c>
      <c r="D79" s="122">
        <v>133</v>
      </c>
      <c r="E79" s="55"/>
      <c r="F79" s="60" t="s">
        <v>36</v>
      </c>
    </row>
    <row r="80" spans="1:6" ht="25.5" x14ac:dyDescent="0.2">
      <c r="A80" s="118"/>
      <c r="B80" s="54" t="s">
        <v>126</v>
      </c>
      <c r="C80" s="54">
        <v>9</v>
      </c>
      <c r="D80" s="122">
        <v>157</v>
      </c>
      <c r="E80" s="55"/>
      <c r="F80" s="60" t="s">
        <v>36</v>
      </c>
    </row>
    <row r="81" spans="1:20" ht="25.5" x14ac:dyDescent="0.2">
      <c r="A81" s="118"/>
      <c r="B81" s="54" t="s">
        <v>126</v>
      </c>
      <c r="C81" s="54">
        <v>9</v>
      </c>
      <c r="D81" s="122">
        <v>202</v>
      </c>
      <c r="E81" s="55"/>
      <c r="F81" s="60" t="s">
        <v>36</v>
      </c>
    </row>
    <row r="82" spans="1:20" ht="25.5" x14ac:dyDescent="0.2">
      <c r="A82" s="118"/>
      <c r="B82" s="54" t="s">
        <v>126</v>
      </c>
      <c r="C82" s="54">
        <v>9</v>
      </c>
      <c r="D82" s="122">
        <v>202</v>
      </c>
      <c r="E82" s="55"/>
      <c r="F82" s="60" t="s">
        <v>36</v>
      </c>
    </row>
    <row r="83" spans="1:20" ht="25.5" x14ac:dyDescent="0.2">
      <c r="A83" s="118"/>
      <c r="B83" s="54" t="s">
        <v>126</v>
      </c>
      <c r="C83" s="54">
        <v>9</v>
      </c>
      <c r="D83" s="122">
        <v>189</v>
      </c>
      <c r="E83" s="55"/>
      <c r="F83" s="60" t="s">
        <v>36</v>
      </c>
    </row>
    <row r="84" spans="1:20" ht="25.5" x14ac:dyDescent="0.2">
      <c r="A84" s="118"/>
      <c r="B84" s="54" t="s">
        <v>126</v>
      </c>
      <c r="C84" s="54">
        <v>9</v>
      </c>
      <c r="D84" s="122">
        <v>192</v>
      </c>
      <c r="E84" s="55"/>
      <c r="F84" s="60" t="s">
        <v>36</v>
      </c>
    </row>
    <row r="85" spans="1:20" ht="25.5" x14ac:dyDescent="0.2">
      <c r="A85" s="118"/>
      <c r="B85" s="54" t="s">
        <v>126</v>
      </c>
      <c r="C85" s="54">
        <v>9</v>
      </c>
      <c r="D85" s="122">
        <v>145</v>
      </c>
      <c r="E85" s="55"/>
      <c r="F85" s="60" t="s">
        <v>36</v>
      </c>
    </row>
    <row r="86" spans="1:20" ht="25.5" x14ac:dyDescent="0.2">
      <c r="A86" s="118" t="s">
        <v>23</v>
      </c>
      <c r="B86" s="54" t="s">
        <v>126</v>
      </c>
      <c r="C86" s="54">
        <v>9</v>
      </c>
      <c r="D86" s="122">
        <v>159</v>
      </c>
      <c r="E86" s="55" t="s">
        <v>23</v>
      </c>
      <c r="F86" s="60" t="s">
        <v>36</v>
      </c>
    </row>
    <row r="87" spans="1:20" ht="25.5" x14ac:dyDescent="0.2">
      <c r="A87" s="118" t="s">
        <v>23</v>
      </c>
      <c r="B87" s="54" t="s">
        <v>126</v>
      </c>
      <c r="C87" s="54">
        <v>9</v>
      </c>
      <c r="D87" s="122">
        <v>136</v>
      </c>
      <c r="E87" s="55" t="s">
        <v>23</v>
      </c>
      <c r="F87" s="60" t="s">
        <v>36</v>
      </c>
    </row>
    <row r="88" spans="1:20" ht="25.5" x14ac:dyDescent="0.2">
      <c r="A88" s="118"/>
      <c r="B88" s="54" t="s">
        <v>126</v>
      </c>
      <c r="C88" s="54">
        <v>9</v>
      </c>
      <c r="D88" s="122">
        <v>193</v>
      </c>
      <c r="E88" s="55"/>
      <c r="F88" s="60" t="s">
        <v>36</v>
      </c>
    </row>
    <row r="89" spans="1:20" ht="25.5" x14ac:dyDescent="0.2">
      <c r="A89" s="118"/>
      <c r="B89" s="54" t="s">
        <v>126</v>
      </c>
      <c r="C89" s="54">
        <v>9</v>
      </c>
      <c r="D89" s="122">
        <v>169</v>
      </c>
      <c r="E89" s="55"/>
      <c r="F89" s="60" t="s">
        <v>36</v>
      </c>
    </row>
    <row r="90" spans="1:20" ht="25.5" x14ac:dyDescent="0.2">
      <c r="A90" s="118"/>
      <c r="B90" s="54" t="s">
        <v>126</v>
      </c>
      <c r="C90" s="54">
        <v>9</v>
      </c>
      <c r="D90" s="122">
        <v>159</v>
      </c>
      <c r="E90" s="55"/>
      <c r="F90" s="60" t="s">
        <v>36</v>
      </c>
    </row>
    <row r="91" spans="1:20" ht="25.5" x14ac:dyDescent="0.2">
      <c r="A91" s="149"/>
      <c r="B91" s="54" t="s">
        <v>126</v>
      </c>
      <c r="C91" s="54">
        <v>9</v>
      </c>
      <c r="D91" s="122">
        <v>157</v>
      </c>
      <c r="E91" s="55" t="s">
        <v>23</v>
      </c>
      <c r="F91" s="154" t="s">
        <v>36</v>
      </c>
    </row>
    <row r="92" spans="1:20" ht="25.5" x14ac:dyDescent="0.2">
      <c r="A92" s="149"/>
      <c r="B92" s="54" t="s">
        <v>126</v>
      </c>
      <c r="C92" s="54">
        <v>9</v>
      </c>
      <c r="D92" s="122">
        <v>145</v>
      </c>
      <c r="E92" s="55" t="s">
        <v>23</v>
      </c>
      <c r="F92" s="154" t="s">
        <v>36</v>
      </c>
    </row>
    <row r="93" spans="1:20" ht="25.5" x14ac:dyDescent="0.2">
      <c r="A93" s="149" t="s">
        <v>23</v>
      </c>
      <c r="B93" s="54" t="s">
        <v>126</v>
      </c>
      <c r="C93" s="54">
        <v>9</v>
      </c>
      <c r="D93" s="122">
        <v>170</v>
      </c>
      <c r="E93" s="55" t="s">
        <v>23</v>
      </c>
      <c r="F93" s="154" t="s">
        <v>36</v>
      </c>
      <c r="N93" s="21"/>
      <c r="O93" s="21"/>
      <c r="P93" s="21"/>
      <c r="Q93" s="21"/>
      <c r="R93" s="21"/>
      <c r="S93" s="21"/>
      <c r="T93" s="21"/>
    </row>
    <row r="94" spans="1:20" x14ac:dyDescent="0.2">
      <c r="A94" s="149" t="s">
        <v>23</v>
      </c>
      <c r="B94" s="54" t="s">
        <v>126</v>
      </c>
      <c r="C94" s="54">
        <v>9</v>
      </c>
      <c r="D94" s="122">
        <v>4325</v>
      </c>
      <c r="E94" s="55" t="s">
        <v>23</v>
      </c>
      <c r="F94" s="154" t="s">
        <v>31</v>
      </c>
      <c r="N94" s="21"/>
      <c r="O94" s="21"/>
      <c r="P94" s="21"/>
      <c r="Q94" s="21"/>
      <c r="R94" s="21"/>
      <c r="S94" s="21"/>
      <c r="T94" s="21"/>
    </row>
    <row r="95" spans="1:20" x14ac:dyDescent="0.2">
      <c r="A95" s="149"/>
      <c r="B95" s="54"/>
      <c r="C95" s="54"/>
      <c r="D95" s="122"/>
      <c r="E95" s="55"/>
      <c r="F95" s="154"/>
      <c r="N95" s="21"/>
      <c r="O95" s="21"/>
      <c r="P95" s="21"/>
      <c r="Q95" s="21"/>
      <c r="R95" s="21"/>
      <c r="S95" s="21"/>
      <c r="T95" s="21"/>
    </row>
    <row r="96" spans="1:20" ht="25.5" x14ac:dyDescent="0.2">
      <c r="A96" s="149"/>
      <c r="B96" s="54" t="s">
        <v>126</v>
      </c>
      <c r="C96" s="54">
        <v>9</v>
      </c>
      <c r="D96" s="122">
        <v>178</v>
      </c>
      <c r="E96" s="55"/>
      <c r="F96" s="154" t="s">
        <v>36</v>
      </c>
      <c r="N96" s="21"/>
      <c r="O96" s="21"/>
      <c r="P96" s="21"/>
      <c r="Q96" s="21"/>
      <c r="R96" s="21"/>
      <c r="S96" s="21"/>
      <c r="T96" s="21"/>
    </row>
    <row r="97" spans="1:20" ht="25.5" x14ac:dyDescent="0.2">
      <c r="A97" s="149"/>
      <c r="B97" s="54" t="s">
        <v>126</v>
      </c>
      <c r="C97" s="54">
        <v>9</v>
      </c>
      <c r="D97" s="122">
        <v>125</v>
      </c>
      <c r="E97" s="55"/>
      <c r="F97" s="154" t="s">
        <v>36</v>
      </c>
      <c r="N97" s="21"/>
      <c r="O97" s="21"/>
      <c r="P97" s="21"/>
      <c r="Q97" s="21"/>
      <c r="R97" s="21"/>
      <c r="S97" s="21"/>
      <c r="T97" s="21"/>
    </row>
    <row r="98" spans="1:20" x14ac:dyDescent="0.2">
      <c r="A98" s="149"/>
      <c r="B98" s="54" t="s">
        <v>126</v>
      </c>
      <c r="C98" s="54">
        <v>16</v>
      </c>
      <c r="D98" s="122">
        <v>-1470.64</v>
      </c>
      <c r="E98" s="55"/>
      <c r="F98" s="154" t="s">
        <v>168</v>
      </c>
      <c r="N98" s="21"/>
      <c r="O98" s="21"/>
      <c r="P98" s="21"/>
      <c r="Q98" s="21"/>
      <c r="R98" s="21"/>
      <c r="S98" s="21"/>
      <c r="T98" s="21"/>
    </row>
    <row r="99" spans="1:20" x14ac:dyDescent="0.2">
      <c r="A99" s="149"/>
      <c r="B99" s="54" t="s">
        <v>126</v>
      </c>
      <c r="C99" s="54">
        <v>16</v>
      </c>
      <c r="D99" s="122">
        <v>-72061.36</v>
      </c>
      <c r="E99" s="152"/>
      <c r="F99" s="154" t="s">
        <v>168</v>
      </c>
      <c r="N99" s="21"/>
      <c r="O99" s="21"/>
      <c r="P99" s="21"/>
      <c r="Q99" s="21"/>
      <c r="R99" s="21"/>
      <c r="S99" s="21"/>
      <c r="T99" s="21"/>
    </row>
    <row r="100" spans="1:20" x14ac:dyDescent="0.2">
      <c r="A100" s="149"/>
      <c r="B100" s="54" t="s">
        <v>126</v>
      </c>
      <c r="C100" s="150"/>
      <c r="D100" s="151"/>
      <c r="E100" s="152"/>
      <c r="F100" s="153"/>
      <c r="N100" s="21"/>
      <c r="O100" s="21"/>
      <c r="P100" s="21"/>
      <c r="Q100" s="21"/>
      <c r="R100" s="21"/>
      <c r="S100" s="21"/>
      <c r="T100" s="21"/>
    </row>
    <row r="101" spans="1:20" x14ac:dyDescent="0.2">
      <c r="A101" s="121" t="s">
        <v>46</v>
      </c>
      <c r="B101" s="54" t="s">
        <v>126</v>
      </c>
      <c r="C101" s="54">
        <v>9</v>
      </c>
      <c r="D101" s="124">
        <f>SUM(D64:D97)</f>
        <v>63093</v>
      </c>
      <c r="E101" s="55" t="s">
        <v>23</v>
      </c>
      <c r="F101" s="117" t="s">
        <v>23</v>
      </c>
      <c r="N101" s="21"/>
    </row>
    <row r="102" spans="1:20" x14ac:dyDescent="0.2">
      <c r="A102" s="118" t="s">
        <v>23</v>
      </c>
      <c r="B102" s="54" t="s">
        <v>126</v>
      </c>
      <c r="C102" s="54">
        <v>9</v>
      </c>
      <c r="D102" s="54" t="s">
        <v>23</v>
      </c>
      <c r="E102" s="55">
        <f>SUM(D63)+D101</f>
        <v>322956</v>
      </c>
      <c r="F102" s="125" t="s">
        <v>23</v>
      </c>
      <c r="G102" s="21"/>
      <c r="H102" s="21"/>
      <c r="I102" s="21"/>
      <c r="J102" s="21"/>
      <c r="K102" s="21"/>
      <c r="L102" s="21"/>
      <c r="M102" s="21"/>
      <c r="N102" s="21"/>
    </row>
    <row r="103" spans="1:20" x14ac:dyDescent="0.2">
      <c r="A103" s="126" t="s">
        <v>24</v>
      </c>
      <c r="B103" s="54" t="s">
        <v>126</v>
      </c>
      <c r="C103" s="54">
        <v>9</v>
      </c>
      <c r="D103" s="116">
        <v>938710</v>
      </c>
      <c r="E103" s="55" t="s">
        <v>23</v>
      </c>
      <c r="F103" s="125" t="s">
        <v>23</v>
      </c>
    </row>
    <row r="104" spans="1:20" ht="25.5" x14ac:dyDescent="0.2">
      <c r="A104" s="127" t="s">
        <v>25</v>
      </c>
      <c r="B104" s="54" t="s">
        <v>126</v>
      </c>
      <c r="C104" s="54">
        <v>9</v>
      </c>
      <c r="D104" s="114">
        <v>96970</v>
      </c>
      <c r="E104" s="55" t="s">
        <v>23</v>
      </c>
      <c r="F104" s="128" t="s">
        <v>82</v>
      </c>
    </row>
    <row r="105" spans="1:20" ht="25.5" x14ac:dyDescent="0.2">
      <c r="A105" s="129"/>
      <c r="B105" s="54" t="s">
        <v>126</v>
      </c>
      <c r="C105" s="54">
        <v>9</v>
      </c>
      <c r="D105" s="114">
        <v>26896</v>
      </c>
      <c r="E105" s="55"/>
      <c r="F105" s="128" t="s">
        <v>83</v>
      </c>
    </row>
    <row r="106" spans="1:20" ht="25.5" x14ac:dyDescent="0.2">
      <c r="A106" s="127" t="s">
        <v>23</v>
      </c>
      <c r="B106" s="54" t="s">
        <v>126</v>
      </c>
      <c r="C106" s="54">
        <v>9</v>
      </c>
      <c r="D106" s="114">
        <v>567</v>
      </c>
      <c r="E106" s="55" t="s">
        <v>23</v>
      </c>
      <c r="F106" s="128" t="s">
        <v>138</v>
      </c>
    </row>
    <row r="107" spans="1:20" ht="25.5" x14ac:dyDescent="0.2">
      <c r="A107" s="127" t="s">
        <v>23</v>
      </c>
      <c r="B107" s="54" t="s">
        <v>126</v>
      </c>
      <c r="C107" s="54">
        <v>9</v>
      </c>
      <c r="D107" s="114">
        <v>296</v>
      </c>
      <c r="E107" s="55" t="s">
        <v>23</v>
      </c>
      <c r="F107" s="128" t="s">
        <v>138</v>
      </c>
    </row>
    <row r="108" spans="1:20" ht="25.5" x14ac:dyDescent="0.2">
      <c r="A108" s="127"/>
      <c r="B108" s="54" t="s">
        <v>126</v>
      </c>
      <c r="C108" s="54">
        <v>9</v>
      </c>
      <c r="D108" s="114">
        <v>733</v>
      </c>
      <c r="E108" s="55" t="s">
        <v>23</v>
      </c>
      <c r="F108" s="128" t="s">
        <v>47</v>
      </c>
    </row>
    <row r="109" spans="1:20" ht="25.5" x14ac:dyDescent="0.2">
      <c r="A109" s="127"/>
      <c r="B109" s="54" t="s">
        <v>126</v>
      </c>
      <c r="C109" s="54">
        <v>9</v>
      </c>
      <c r="D109" s="114">
        <v>613</v>
      </c>
      <c r="E109" s="55" t="s">
        <v>23</v>
      </c>
      <c r="F109" s="128" t="s">
        <v>47</v>
      </c>
    </row>
    <row r="110" spans="1:20" ht="25.5" x14ac:dyDescent="0.2">
      <c r="A110" s="127"/>
      <c r="B110" s="54" t="s">
        <v>126</v>
      </c>
      <c r="C110" s="54">
        <v>9</v>
      </c>
      <c r="D110" s="114">
        <v>751</v>
      </c>
      <c r="E110" s="55" t="s">
        <v>23</v>
      </c>
      <c r="F110" s="128" t="s">
        <v>36</v>
      </c>
    </row>
    <row r="111" spans="1:20" ht="25.5" x14ac:dyDescent="0.2">
      <c r="A111" s="127" t="s">
        <v>23</v>
      </c>
      <c r="B111" s="54" t="s">
        <v>126</v>
      </c>
      <c r="C111" s="54">
        <v>9</v>
      </c>
      <c r="D111" s="114">
        <v>764</v>
      </c>
      <c r="E111" s="55" t="s">
        <v>23</v>
      </c>
      <c r="F111" s="128" t="s">
        <v>47</v>
      </c>
    </row>
    <row r="112" spans="1:20" ht="25.5" x14ac:dyDescent="0.2">
      <c r="A112" s="127" t="s">
        <v>23</v>
      </c>
      <c r="B112" s="54" t="s">
        <v>126</v>
      </c>
      <c r="C112" s="54">
        <v>9</v>
      </c>
      <c r="D112" s="114">
        <v>474</v>
      </c>
      <c r="E112" s="55" t="s">
        <v>23</v>
      </c>
      <c r="F112" s="128" t="s">
        <v>47</v>
      </c>
    </row>
    <row r="113" spans="1:6" ht="25.5" x14ac:dyDescent="0.2">
      <c r="A113" s="127" t="s">
        <v>23</v>
      </c>
      <c r="B113" s="54" t="s">
        <v>126</v>
      </c>
      <c r="C113" s="54">
        <v>9</v>
      </c>
      <c r="D113" s="114">
        <v>546</v>
      </c>
      <c r="E113" s="55" t="s">
        <v>23</v>
      </c>
      <c r="F113" s="128" t="s">
        <v>36</v>
      </c>
    </row>
    <row r="114" spans="1:6" ht="25.5" x14ac:dyDescent="0.2">
      <c r="A114" s="130" t="s">
        <v>23</v>
      </c>
      <c r="B114" s="54" t="s">
        <v>126</v>
      </c>
      <c r="C114" s="54">
        <v>9</v>
      </c>
      <c r="D114" s="131">
        <v>707</v>
      </c>
      <c r="E114" s="132" t="s">
        <v>23</v>
      </c>
      <c r="F114" s="133" t="s">
        <v>36</v>
      </c>
    </row>
    <row r="115" spans="1:6" ht="25.5" x14ac:dyDescent="0.2">
      <c r="A115" s="130"/>
      <c r="B115" s="54" t="s">
        <v>126</v>
      </c>
      <c r="C115" s="54">
        <v>9</v>
      </c>
      <c r="D115" s="131">
        <v>655</v>
      </c>
      <c r="E115" s="132" t="s">
        <v>23</v>
      </c>
      <c r="F115" s="133" t="s">
        <v>47</v>
      </c>
    </row>
    <row r="116" spans="1:6" ht="25.5" x14ac:dyDescent="0.2">
      <c r="A116" s="130"/>
      <c r="B116" s="54" t="s">
        <v>126</v>
      </c>
      <c r="C116" s="54">
        <v>9</v>
      </c>
      <c r="D116" s="131">
        <v>692</v>
      </c>
      <c r="E116" s="132" t="s">
        <v>23</v>
      </c>
      <c r="F116" s="133" t="s">
        <v>36</v>
      </c>
    </row>
    <row r="117" spans="1:6" ht="25.5" x14ac:dyDescent="0.2">
      <c r="A117" s="127" t="s">
        <v>23</v>
      </c>
      <c r="B117" s="54" t="s">
        <v>126</v>
      </c>
      <c r="C117" s="54">
        <v>9</v>
      </c>
      <c r="D117" s="134">
        <v>756</v>
      </c>
      <c r="E117" s="55" t="s">
        <v>23</v>
      </c>
      <c r="F117" s="62" t="s">
        <v>36</v>
      </c>
    </row>
    <row r="118" spans="1:6" ht="25.5" x14ac:dyDescent="0.2">
      <c r="A118" s="127"/>
      <c r="B118" s="54" t="s">
        <v>126</v>
      </c>
      <c r="C118" s="54">
        <v>9</v>
      </c>
      <c r="D118" s="134">
        <v>740</v>
      </c>
      <c r="E118" s="55"/>
      <c r="F118" s="62" t="s">
        <v>36</v>
      </c>
    </row>
    <row r="119" spans="1:6" ht="25.5" x14ac:dyDescent="0.2">
      <c r="A119" s="127" t="s">
        <v>23</v>
      </c>
      <c r="B119" s="54" t="s">
        <v>126</v>
      </c>
      <c r="C119" s="54">
        <v>9</v>
      </c>
      <c r="D119" s="134">
        <v>602</v>
      </c>
      <c r="E119" s="55" t="s">
        <v>23</v>
      </c>
      <c r="F119" s="115" t="s">
        <v>36</v>
      </c>
    </row>
    <row r="120" spans="1:6" ht="25.5" x14ac:dyDescent="0.2">
      <c r="A120" s="127"/>
      <c r="B120" s="54" t="s">
        <v>126</v>
      </c>
      <c r="C120" s="54">
        <v>9</v>
      </c>
      <c r="D120" s="134">
        <v>477</v>
      </c>
      <c r="E120" s="55"/>
      <c r="F120" s="115" t="s">
        <v>36</v>
      </c>
    </row>
    <row r="121" spans="1:6" ht="25.5" x14ac:dyDescent="0.2">
      <c r="A121" s="127"/>
      <c r="B121" s="54" t="s">
        <v>126</v>
      </c>
      <c r="C121" s="54">
        <v>9</v>
      </c>
      <c r="D121" s="134">
        <v>696</v>
      </c>
      <c r="E121" s="55"/>
      <c r="F121" s="115" t="s">
        <v>47</v>
      </c>
    </row>
    <row r="122" spans="1:6" ht="25.5" x14ac:dyDescent="0.2">
      <c r="A122" s="127"/>
      <c r="B122" s="54" t="s">
        <v>126</v>
      </c>
      <c r="C122" s="54">
        <v>9</v>
      </c>
      <c r="D122" s="134">
        <v>606</v>
      </c>
      <c r="E122" s="55"/>
      <c r="F122" s="115" t="s">
        <v>36</v>
      </c>
    </row>
    <row r="123" spans="1:6" ht="25.5" x14ac:dyDescent="0.2">
      <c r="A123" s="127"/>
      <c r="B123" s="54" t="s">
        <v>126</v>
      </c>
      <c r="C123" s="54">
        <v>9</v>
      </c>
      <c r="D123" s="134">
        <v>692</v>
      </c>
      <c r="E123" s="55"/>
      <c r="F123" s="115" t="s">
        <v>47</v>
      </c>
    </row>
    <row r="124" spans="1:6" ht="25.5" x14ac:dyDescent="0.2">
      <c r="A124" s="127"/>
      <c r="B124" s="54" t="s">
        <v>126</v>
      </c>
      <c r="C124" s="54">
        <v>9</v>
      </c>
      <c r="D124" s="134">
        <v>598</v>
      </c>
      <c r="E124" s="55"/>
      <c r="F124" s="115" t="s">
        <v>36</v>
      </c>
    </row>
    <row r="125" spans="1:6" ht="25.5" x14ac:dyDescent="0.2">
      <c r="A125" s="127"/>
      <c r="B125" s="54" t="s">
        <v>126</v>
      </c>
      <c r="C125" s="54">
        <v>9</v>
      </c>
      <c r="D125" s="134">
        <v>603</v>
      </c>
      <c r="E125" s="55"/>
      <c r="F125" s="115" t="s">
        <v>47</v>
      </c>
    </row>
    <row r="126" spans="1:6" ht="25.5" x14ac:dyDescent="0.2">
      <c r="A126" s="127"/>
      <c r="B126" s="54" t="s">
        <v>126</v>
      </c>
      <c r="C126" s="54">
        <v>9</v>
      </c>
      <c r="D126" s="134">
        <v>619</v>
      </c>
      <c r="E126" s="55"/>
      <c r="F126" s="115" t="s">
        <v>36</v>
      </c>
    </row>
    <row r="127" spans="1:6" ht="25.5" x14ac:dyDescent="0.2">
      <c r="A127" s="127"/>
      <c r="B127" s="54" t="s">
        <v>126</v>
      </c>
      <c r="C127" s="54">
        <v>9</v>
      </c>
      <c r="D127" s="134">
        <v>886</v>
      </c>
      <c r="E127" s="55"/>
      <c r="F127" s="115" t="s">
        <v>36</v>
      </c>
    </row>
    <row r="128" spans="1:6" ht="25.5" x14ac:dyDescent="0.2">
      <c r="A128" s="127"/>
      <c r="B128" s="54" t="s">
        <v>126</v>
      </c>
      <c r="C128" s="54">
        <v>9</v>
      </c>
      <c r="D128" s="134">
        <v>680</v>
      </c>
      <c r="E128" s="55"/>
      <c r="F128" s="115" t="s">
        <v>36</v>
      </c>
    </row>
    <row r="129" spans="1:8" ht="25.5" x14ac:dyDescent="0.2">
      <c r="A129" s="127"/>
      <c r="B129" s="54" t="s">
        <v>126</v>
      </c>
      <c r="C129" s="54">
        <v>9</v>
      </c>
      <c r="D129" s="134">
        <v>663</v>
      </c>
      <c r="E129" s="55"/>
      <c r="F129" s="115" t="s">
        <v>36</v>
      </c>
    </row>
    <row r="130" spans="1:8" ht="25.5" x14ac:dyDescent="0.2">
      <c r="A130" s="127"/>
      <c r="B130" s="54" t="s">
        <v>126</v>
      </c>
      <c r="C130" s="54">
        <v>9</v>
      </c>
      <c r="D130" s="134">
        <v>250</v>
      </c>
      <c r="E130" s="55"/>
      <c r="F130" s="115" t="s">
        <v>47</v>
      </c>
    </row>
    <row r="131" spans="1:8" ht="25.5" x14ac:dyDescent="0.2">
      <c r="A131" s="127"/>
      <c r="B131" s="54" t="s">
        <v>126</v>
      </c>
      <c r="C131" s="54">
        <v>9</v>
      </c>
      <c r="D131" s="134">
        <v>644</v>
      </c>
      <c r="E131" s="55"/>
      <c r="F131" s="115" t="s">
        <v>36</v>
      </c>
    </row>
    <row r="132" spans="1:8" ht="25.5" x14ac:dyDescent="0.2">
      <c r="A132" s="127"/>
      <c r="B132" s="54" t="s">
        <v>126</v>
      </c>
      <c r="C132" s="54">
        <v>9</v>
      </c>
      <c r="D132" s="134">
        <v>644</v>
      </c>
      <c r="E132" s="55"/>
      <c r="F132" s="115" t="s">
        <v>36</v>
      </c>
    </row>
    <row r="133" spans="1:8" ht="25.5" x14ac:dyDescent="0.2">
      <c r="A133" s="127"/>
      <c r="B133" s="54" t="s">
        <v>126</v>
      </c>
      <c r="C133" s="54">
        <v>9</v>
      </c>
      <c r="D133" s="134">
        <v>514</v>
      </c>
      <c r="E133" s="55"/>
      <c r="F133" s="115" t="s">
        <v>36</v>
      </c>
    </row>
    <row r="134" spans="1:8" ht="25.5" x14ac:dyDescent="0.2">
      <c r="A134" s="127"/>
      <c r="B134" s="54" t="s">
        <v>126</v>
      </c>
      <c r="C134" s="54">
        <v>9</v>
      </c>
      <c r="D134" s="134">
        <v>764</v>
      </c>
      <c r="E134" s="55"/>
      <c r="F134" s="115" t="s">
        <v>47</v>
      </c>
    </row>
    <row r="135" spans="1:8" ht="25.5" x14ac:dyDescent="0.2">
      <c r="A135" s="127"/>
      <c r="B135" s="54" t="s">
        <v>126</v>
      </c>
      <c r="C135" s="54">
        <v>9</v>
      </c>
      <c r="D135" s="134">
        <v>16934</v>
      </c>
      <c r="E135" s="55"/>
      <c r="F135" s="115" t="s">
        <v>36</v>
      </c>
    </row>
    <row r="136" spans="1:8" ht="25.5" x14ac:dyDescent="0.2">
      <c r="A136" s="127"/>
      <c r="B136" s="54" t="s">
        <v>126</v>
      </c>
      <c r="C136" s="54"/>
      <c r="D136" s="134">
        <v>85671</v>
      </c>
      <c r="E136" s="55"/>
      <c r="F136" s="115" t="s">
        <v>36</v>
      </c>
    </row>
    <row r="137" spans="1:8" x14ac:dyDescent="0.2">
      <c r="A137" s="58" t="s">
        <v>26</v>
      </c>
      <c r="B137" s="54" t="s">
        <v>126</v>
      </c>
      <c r="C137" s="54"/>
      <c r="D137" s="135">
        <f>SUM(D104:D136)</f>
        <v>244703</v>
      </c>
      <c r="E137" s="55" t="s">
        <v>23</v>
      </c>
      <c r="F137" s="136" t="s">
        <v>23</v>
      </c>
    </row>
    <row r="138" spans="1:8" x14ac:dyDescent="0.2">
      <c r="A138" s="126"/>
      <c r="B138" s="54" t="s">
        <v>126</v>
      </c>
      <c r="C138" s="54" t="s">
        <v>23</v>
      </c>
      <c r="D138" s="54" t="s">
        <v>23</v>
      </c>
      <c r="E138" s="55">
        <f>SUM(D137)+D103</f>
        <v>1183413</v>
      </c>
      <c r="F138" s="136" t="s">
        <v>23</v>
      </c>
    </row>
    <row r="139" spans="1:8" x14ac:dyDescent="0.2">
      <c r="A139" s="137" t="s">
        <v>12</v>
      </c>
      <c r="B139" s="54" t="s">
        <v>126</v>
      </c>
      <c r="C139" s="54" t="s">
        <v>23</v>
      </c>
      <c r="D139" s="138">
        <v>27253</v>
      </c>
      <c r="E139" s="55" t="s">
        <v>23</v>
      </c>
      <c r="F139" s="125" t="s">
        <v>23</v>
      </c>
      <c r="G139" s="21"/>
      <c r="H139" s="21"/>
    </row>
    <row r="140" spans="1:8" ht="25.5" x14ac:dyDescent="0.2">
      <c r="A140" s="127" t="s">
        <v>13</v>
      </c>
      <c r="B140" s="54" t="s">
        <v>126</v>
      </c>
      <c r="C140" s="54">
        <v>9</v>
      </c>
      <c r="D140" s="139">
        <v>2887</v>
      </c>
      <c r="E140" s="55"/>
      <c r="F140" s="62" t="s">
        <v>68</v>
      </c>
      <c r="G140" s="21"/>
      <c r="H140" s="21"/>
    </row>
    <row r="141" spans="1:8" ht="25.5" x14ac:dyDescent="0.2">
      <c r="A141" s="127" t="s">
        <v>23</v>
      </c>
      <c r="B141" s="54" t="s">
        <v>126</v>
      </c>
      <c r="C141" s="54">
        <v>9</v>
      </c>
      <c r="D141" s="114">
        <v>1793</v>
      </c>
      <c r="E141" s="55"/>
      <c r="F141" s="62" t="s">
        <v>68</v>
      </c>
    </row>
    <row r="142" spans="1:8" x14ac:dyDescent="0.2">
      <c r="A142" s="127" t="s">
        <v>23</v>
      </c>
      <c r="B142" s="54" t="s">
        <v>126</v>
      </c>
      <c r="C142" s="54">
        <v>9</v>
      </c>
      <c r="D142" s="114">
        <v>424</v>
      </c>
      <c r="E142" s="55"/>
      <c r="F142" s="62" t="s">
        <v>31</v>
      </c>
    </row>
    <row r="143" spans="1:8" ht="25.5" x14ac:dyDescent="0.2">
      <c r="A143" s="127" t="s">
        <v>23</v>
      </c>
      <c r="B143" s="54" t="s">
        <v>126</v>
      </c>
      <c r="C143" s="54">
        <v>9</v>
      </c>
      <c r="D143" s="114">
        <v>2748</v>
      </c>
      <c r="E143" s="55"/>
      <c r="F143" s="115" t="s">
        <v>32</v>
      </c>
    </row>
    <row r="144" spans="1:8" x14ac:dyDescent="0.2">
      <c r="A144" s="58" t="s">
        <v>14</v>
      </c>
      <c r="B144" s="54" t="s">
        <v>126</v>
      </c>
      <c r="C144" s="54" t="s">
        <v>23</v>
      </c>
      <c r="D144" s="135">
        <f>SUM(D140:D143)</f>
        <v>7852</v>
      </c>
      <c r="E144" s="111" t="s">
        <v>23</v>
      </c>
      <c r="F144" s="140" t="s">
        <v>23</v>
      </c>
    </row>
    <row r="145" spans="1:6" x14ac:dyDescent="0.2">
      <c r="A145" s="53" t="s">
        <v>23</v>
      </c>
      <c r="B145" s="54" t="s">
        <v>126</v>
      </c>
      <c r="C145" s="54" t="s">
        <v>23</v>
      </c>
      <c r="D145" s="54" t="s">
        <v>23</v>
      </c>
      <c r="E145" s="56">
        <f>SUM(D144)+D139</f>
        <v>35105</v>
      </c>
      <c r="F145" s="140" t="s">
        <v>23</v>
      </c>
    </row>
    <row r="146" spans="1:6" x14ac:dyDescent="0.2">
      <c r="A146" s="70" t="s">
        <v>40</v>
      </c>
      <c r="B146" s="54" t="s">
        <v>126</v>
      </c>
      <c r="C146" s="54" t="s">
        <v>23</v>
      </c>
      <c r="D146" s="124">
        <v>170369</v>
      </c>
      <c r="E146" s="56" t="s">
        <v>23</v>
      </c>
      <c r="F146" s="140" t="s">
        <v>23</v>
      </c>
    </row>
    <row r="147" spans="1:6" x14ac:dyDescent="0.2">
      <c r="A147" s="141" t="s">
        <v>41</v>
      </c>
      <c r="B147" s="54" t="s">
        <v>126</v>
      </c>
      <c r="C147" s="54">
        <v>9</v>
      </c>
      <c r="D147" s="122">
        <v>18994</v>
      </c>
      <c r="E147" s="56" t="s">
        <v>23</v>
      </c>
      <c r="F147" s="57" t="s">
        <v>36</v>
      </c>
    </row>
    <row r="148" spans="1:6" x14ac:dyDescent="0.2">
      <c r="A148" s="141" t="s">
        <v>23</v>
      </c>
      <c r="B148" s="54" t="s">
        <v>126</v>
      </c>
      <c r="C148" s="54">
        <v>9</v>
      </c>
      <c r="D148" s="122">
        <v>2857</v>
      </c>
      <c r="E148" s="56" t="s">
        <v>23</v>
      </c>
      <c r="F148" s="60" t="s">
        <v>31</v>
      </c>
    </row>
    <row r="149" spans="1:6" ht="25.5" x14ac:dyDescent="0.2">
      <c r="A149" s="141" t="s">
        <v>23</v>
      </c>
      <c r="B149" s="54" t="s">
        <v>126</v>
      </c>
      <c r="C149" s="54">
        <v>9</v>
      </c>
      <c r="D149" s="122">
        <v>12270</v>
      </c>
      <c r="E149" s="56"/>
      <c r="F149" s="60" t="s">
        <v>32</v>
      </c>
    </row>
    <row r="150" spans="1:6" ht="25.5" x14ac:dyDescent="0.2">
      <c r="A150" s="141" t="s">
        <v>23</v>
      </c>
      <c r="B150" s="54" t="s">
        <v>126</v>
      </c>
      <c r="C150" s="54">
        <v>9</v>
      </c>
      <c r="D150" s="122">
        <v>3745</v>
      </c>
      <c r="E150" s="56" t="s">
        <v>23</v>
      </c>
      <c r="F150" s="60" t="s">
        <v>36</v>
      </c>
    </row>
    <row r="151" spans="1:6" ht="25.5" x14ac:dyDescent="0.2">
      <c r="A151" s="141"/>
      <c r="B151" s="54" t="s">
        <v>126</v>
      </c>
      <c r="C151" s="54">
        <v>9</v>
      </c>
      <c r="D151" s="122">
        <v>73</v>
      </c>
      <c r="E151" s="56"/>
      <c r="F151" s="60" t="s">
        <v>36</v>
      </c>
    </row>
    <row r="152" spans="1:6" ht="25.5" x14ac:dyDescent="0.2">
      <c r="A152" s="118" t="s">
        <v>23</v>
      </c>
      <c r="B152" s="54" t="s">
        <v>126</v>
      </c>
      <c r="C152" s="54">
        <v>9</v>
      </c>
      <c r="D152" s="122">
        <v>238</v>
      </c>
      <c r="E152" s="56"/>
      <c r="F152" s="60" t="s">
        <v>36</v>
      </c>
    </row>
    <row r="153" spans="1:6" ht="25.5" x14ac:dyDescent="0.2">
      <c r="A153" s="118"/>
      <c r="B153" s="54" t="s">
        <v>126</v>
      </c>
      <c r="C153" s="54">
        <v>9</v>
      </c>
      <c r="D153" s="122">
        <v>5</v>
      </c>
      <c r="E153" s="56"/>
      <c r="F153" s="60" t="s">
        <v>36</v>
      </c>
    </row>
    <row r="154" spans="1:6" ht="25.5" x14ac:dyDescent="0.2">
      <c r="A154" s="118"/>
      <c r="B154" s="54" t="s">
        <v>126</v>
      </c>
      <c r="C154" s="54">
        <v>9</v>
      </c>
      <c r="D154" s="122">
        <v>932</v>
      </c>
      <c r="E154" s="56"/>
      <c r="F154" s="60" t="s">
        <v>36</v>
      </c>
    </row>
    <row r="155" spans="1:6" ht="25.5" x14ac:dyDescent="0.2">
      <c r="A155" s="118"/>
      <c r="B155" s="54" t="s">
        <v>126</v>
      </c>
      <c r="C155" s="54"/>
      <c r="D155" s="122">
        <v>6822</v>
      </c>
      <c r="E155" s="56"/>
      <c r="F155" s="60" t="s">
        <v>36</v>
      </c>
    </row>
    <row r="156" spans="1:6" ht="25.5" x14ac:dyDescent="0.2">
      <c r="A156" s="118"/>
      <c r="B156" s="54" t="s">
        <v>126</v>
      </c>
      <c r="C156" s="54">
        <v>12</v>
      </c>
      <c r="D156" s="122">
        <v>191</v>
      </c>
      <c r="E156" s="56"/>
      <c r="F156" s="60" t="s">
        <v>149</v>
      </c>
    </row>
    <row r="157" spans="1:6" ht="25.5" x14ac:dyDescent="0.2">
      <c r="A157" s="118"/>
      <c r="B157" s="54" t="s">
        <v>126</v>
      </c>
      <c r="C157" s="54">
        <v>24</v>
      </c>
      <c r="D157" s="122">
        <v>29</v>
      </c>
      <c r="E157" s="56"/>
      <c r="F157" s="60" t="s">
        <v>149</v>
      </c>
    </row>
    <row r="158" spans="1:6" x14ac:dyDescent="0.2">
      <c r="A158" s="58" t="s">
        <v>42</v>
      </c>
      <c r="B158" s="54" t="s">
        <v>126</v>
      </c>
      <c r="C158" s="54" t="s">
        <v>23</v>
      </c>
      <c r="D158" s="124">
        <f>SUM(D147:D157)</f>
        <v>46156</v>
      </c>
      <c r="E158" s="56"/>
      <c r="F158" s="71" t="s">
        <v>23</v>
      </c>
    </row>
    <row r="159" spans="1:6" x14ac:dyDescent="0.2">
      <c r="A159" s="53" t="s">
        <v>23</v>
      </c>
      <c r="B159" s="54" t="s">
        <v>126</v>
      </c>
      <c r="C159" s="54" t="s">
        <v>23</v>
      </c>
      <c r="D159" s="54" t="s">
        <v>23</v>
      </c>
      <c r="E159" s="56">
        <f>D146+D158</f>
        <v>216525</v>
      </c>
      <c r="F159" s="71" t="s">
        <v>23</v>
      </c>
    </row>
    <row r="160" spans="1:6" x14ac:dyDescent="0.2">
      <c r="A160" s="70" t="s">
        <v>50</v>
      </c>
      <c r="B160" s="54" t="s">
        <v>126</v>
      </c>
      <c r="C160" s="54" t="s">
        <v>23</v>
      </c>
      <c r="D160" s="111">
        <v>23890.44</v>
      </c>
      <c r="E160" s="56" t="s">
        <v>23</v>
      </c>
      <c r="F160" s="71" t="s">
        <v>23</v>
      </c>
    </row>
    <row r="161" spans="1:6" x14ac:dyDescent="0.2">
      <c r="A161" s="70"/>
      <c r="B161" s="54" t="s">
        <v>126</v>
      </c>
      <c r="C161" s="53">
        <v>24</v>
      </c>
      <c r="D161" s="15">
        <v>1540</v>
      </c>
      <c r="E161" s="56"/>
      <c r="F161" s="71" t="s">
        <v>191</v>
      </c>
    </row>
    <row r="162" spans="1:6" x14ac:dyDescent="0.2">
      <c r="A162" s="53" t="s">
        <v>23</v>
      </c>
      <c r="B162" s="54" t="s">
        <v>126</v>
      </c>
      <c r="C162" s="54"/>
      <c r="D162" s="54">
        <v>29570.1</v>
      </c>
      <c r="E162" s="56" t="s">
        <v>23</v>
      </c>
      <c r="F162" s="71"/>
    </row>
    <row r="163" spans="1:6" x14ac:dyDescent="0.2">
      <c r="A163" s="58" t="s">
        <v>51</v>
      </c>
      <c r="B163" s="54" t="s">
        <v>126</v>
      </c>
      <c r="C163" s="54" t="s">
        <v>23</v>
      </c>
      <c r="D163" s="111">
        <f>SUM(D161:D162)</f>
        <v>31110.1</v>
      </c>
      <c r="E163" s="56" t="s">
        <v>23</v>
      </c>
      <c r="F163" s="71" t="s">
        <v>23</v>
      </c>
    </row>
    <row r="164" spans="1:6" x14ac:dyDescent="0.2">
      <c r="A164" s="53" t="s">
        <v>23</v>
      </c>
      <c r="B164" s="54" t="s">
        <v>126</v>
      </c>
      <c r="C164" s="54" t="s">
        <v>23</v>
      </c>
      <c r="D164" s="54" t="s">
        <v>23</v>
      </c>
      <c r="E164" s="56">
        <f>SUM(D160+D163)</f>
        <v>55000.539999999994</v>
      </c>
      <c r="F164" s="71" t="s">
        <v>23</v>
      </c>
    </row>
    <row r="165" spans="1:6" x14ac:dyDescent="0.2">
      <c r="A165" s="70" t="s">
        <v>48</v>
      </c>
      <c r="B165" s="54" t="s">
        <v>126</v>
      </c>
      <c r="C165" s="54" t="s">
        <v>23</v>
      </c>
      <c r="D165" s="55">
        <v>282750</v>
      </c>
      <c r="E165" s="56" t="s">
        <v>23</v>
      </c>
      <c r="F165" s="71" t="s">
        <v>23</v>
      </c>
    </row>
    <row r="166" spans="1:6" x14ac:dyDescent="0.2">
      <c r="A166" s="53" t="s">
        <v>23</v>
      </c>
      <c r="B166" s="54" t="s">
        <v>126</v>
      </c>
      <c r="C166" s="54">
        <v>24</v>
      </c>
      <c r="D166" s="59">
        <v>27550</v>
      </c>
      <c r="E166" s="56" t="s">
        <v>23</v>
      </c>
      <c r="F166" s="60"/>
    </row>
    <row r="167" spans="1:6" x14ac:dyDescent="0.2">
      <c r="A167" s="53"/>
      <c r="B167" s="54" t="s">
        <v>126</v>
      </c>
      <c r="C167" s="54"/>
      <c r="D167" s="59"/>
      <c r="E167" s="56"/>
      <c r="F167" s="60"/>
    </row>
    <row r="168" spans="1:6" x14ac:dyDescent="0.2">
      <c r="A168" s="58" t="s">
        <v>49</v>
      </c>
      <c r="B168" s="54" t="s">
        <v>126</v>
      </c>
      <c r="C168" s="54" t="s">
        <v>23</v>
      </c>
      <c r="D168" s="55">
        <f>SUM(D166:D167)</f>
        <v>27550</v>
      </c>
      <c r="E168" s="56" t="s">
        <v>23</v>
      </c>
      <c r="F168" s="125" t="s">
        <v>23</v>
      </c>
    </row>
    <row r="169" spans="1:6" x14ac:dyDescent="0.2">
      <c r="A169" s="53" t="s">
        <v>23</v>
      </c>
      <c r="B169" s="54" t="s">
        <v>126</v>
      </c>
      <c r="C169" s="54" t="s">
        <v>23</v>
      </c>
      <c r="D169" s="59" t="s">
        <v>23</v>
      </c>
      <c r="E169" s="56">
        <f>D165+D168</f>
        <v>310300</v>
      </c>
      <c r="F169" s="125" t="s">
        <v>23</v>
      </c>
    </row>
    <row r="170" spans="1:6" x14ac:dyDescent="0.2">
      <c r="A170" s="126" t="s">
        <v>33</v>
      </c>
      <c r="B170" s="54" t="s">
        <v>126</v>
      </c>
      <c r="C170" s="54" t="s">
        <v>23</v>
      </c>
      <c r="D170" s="142">
        <v>160679</v>
      </c>
      <c r="E170" s="55" t="s">
        <v>23</v>
      </c>
      <c r="F170" s="117" t="s">
        <v>23</v>
      </c>
    </row>
    <row r="171" spans="1:6" ht="38.25" x14ac:dyDescent="0.2">
      <c r="A171" s="121" t="s">
        <v>35</v>
      </c>
      <c r="B171" s="54" t="s">
        <v>126</v>
      </c>
      <c r="C171" s="54">
        <v>9</v>
      </c>
      <c r="D171" s="143">
        <v>39841</v>
      </c>
      <c r="E171" s="55" t="s">
        <v>23</v>
      </c>
      <c r="F171" s="144" t="s">
        <v>43</v>
      </c>
    </row>
    <row r="172" spans="1:6" ht="38.25" x14ac:dyDescent="0.2">
      <c r="A172" s="121"/>
      <c r="B172" s="54" t="s">
        <v>126</v>
      </c>
      <c r="C172" s="54">
        <v>9</v>
      </c>
      <c r="D172" s="143"/>
      <c r="E172" s="55"/>
      <c r="F172" s="144" t="s">
        <v>43</v>
      </c>
    </row>
    <row r="173" spans="1:6" x14ac:dyDescent="0.2">
      <c r="A173" s="121"/>
      <c r="B173" s="54" t="s">
        <v>126</v>
      </c>
      <c r="C173" s="54">
        <v>16</v>
      </c>
      <c r="D173" s="160">
        <v>-219.42</v>
      </c>
      <c r="E173" s="55"/>
      <c r="F173" s="144" t="s">
        <v>168</v>
      </c>
    </row>
    <row r="174" spans="1:6" x14ac:dyDescent="0.2">
      <c r="A174" s="121"/>
      <c r="B174" s="54" t="s">
        <v>126</v>
      </c>
      <c r="C174" s="54">
        <v>16</v>
      </c>
      <c r="D174" s="160">
        <v>-10751.14</v>
      </c>
      <c r="E174" s="55"/>
      <c r="F174" s="144" t="s">
        <v>168</v>
      </c>
    </row>
    <row r="175" spans="1:6" x14ac:dyDescent="0.2">
      <c r="A175" s="58" t="s">
        <v>34</v>
      </c>
      <c r="B175" s="54" t="s">
        <v>23</v>
      </c>
      <c r="C175" s="54" t="s">
        <v>23</v>
      </c>
      <c r="D175" s="116">
        <f>SUM(D171:D174)</f>
        <v>28870.440000000002</v>
      </c>
      <c r="E175" s="55" t="s">
        <v>23</v>
      </c>
      <c r="F175" s="125"/>
    </row>
    <row r="176" spans="1:6" x14ac:dyDescent="0.2">
      <c r="A176" s="53" t="s">
        <v>23</v>
      </c>
      <c r="B176" s="54" t="s">
        <v>23</v>
      </c>
      <c r="C176" s="54" t="s">
        <v>23</v>
      </c>
      <c r="D176" s="54" t="s">
        <v>23</v>
      </c>
      <c r="E176" s="55">
        <f>SUM(D175)+D170</f>
        <v>189549.44</v>
      </c>
      <c r="F176" s="125" t="s">
        <v>23</v>
      </c>
    </row>
    <row r="177" spans="1:6" ht="13.5" thickBot="1" x14ac:dyDescent="0.25">
      <c r="A177" s="40" t="s">
        <v>23</v>
      </c>
      <c r="B177" s="24" t="s">
        <v>23</v>
      </c>
      <c r="C177" s="24" t="s">
        <v>23</v>
      </c>
      <c r="D177" s="24" t="s">
        <v>23</v>
      </c>
      <c r="E177" s="41">
        <f>SUM(E9:E176)</f>
        <v>9065697.9799999986</v>
      </c>
      <c r="F177" s="25" t="s">
        <v>23</v>
      </c>
    </row>
    <row r="178" spans="1:6" x14ac:dyDescent="0.2">
      <c r="A178" s="26"/>
      <c r="B178" s="27"/>
      <c r="C178" s="27"/>
      <c r="D178" s="27"/>
      <c r="E178" s="28"/>
      <c r="F178" s="29"/>
    </row>
    <row r="179" spans="1:6" x14ac:dyDescent="0.2">
      <c r="F179" s="21"/>
    </row>
    <row r="180" spans="1:6" x14ac:dyDescent="0.2">
      <c r="F180" s="21"/>
    </row>
    <row r="181" spans="1:6" x14ac:dyDescent="0.2">
      <c r="F181" s="21"/>
    </row>
    <row r="182" spans="1:6" x14ac:dyDescent="0.2">
      <c r="F182" s="21"/>
    </row>
  </sheetData>
  <sheetProtection password="CC6F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WhiteSpace="0" zoomScaleNormal="100" workbookViewId="0">
      <selection activeCell="A35" sqref="A35"/>
    </sheetView>
  </sheetViews>
  <sheetFormatPr defaultRowHeight="14.25" x14ac:dyDescent="0.2"/>
  <cols>
    <col min="1" max="1" width="6.85546875" style="10" customWidth="1"/>
    <col min="2" max="2" width="10.140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63" t="s">
        <v>86</v>
      </c>
      <c r="B5" s="163"/>
      <c r="C5" s="163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2" t="s">
        <v>0</v>
      </c>
      <c r="B7" s="73" t="s">
        <v>1</v>
      </c>
      <c r="C7" s="11" t="s">
        <v>2</v>
      </c>
      <c r="D7" s="73" t="s">
        <v>15</v>
      </c>
      <c r="E7" s="73" t="s">
        <v>29</v>
      </c>
      <c r="F7" s="3" t="s">
        <v>16</v>
      </c>
    </row>
    <row r="8" spans="1:6" x14ac:dyDescent="0.2">
      <c r="A8" s="98">
        <v>1</v>
      </c>
      <c r="B8" s="99">
        <v>44683</v>
      </c>
      <c r="C8" s="100">
        <v>921</v>
      </c>
      <c r="D8" s="101" t="s">
        <v>84</v>
      </c>
      <c r="E8" s="102" t="s">
        <v>87</v>
      </c>
      <c r="F8" s="90">
        <v>104</v>
      </c>
    </row>
    <row r="9" spans="1:6" x14ac:dyDescent="0.2">
      <c r="A9" s="98">
        <v>2</v>
      </c>
      <c r="B9" s="99">
        <v>44683</v>
      </c>
      <c r="C9" s="103">
        <v>922</v>
      </c>
      <c r="D9" s="101" t="s">
        <v>75</v>
      </c>
      <c r="E9" s="101" t="s">
        <v>88</v>
      </c>
      <c r="F9" s="104">
        <v>1160.25</v>
      </c>
    </row>
    <row r="10" spans="1:6" x14ac:dyDescent="0.2">
      <c r="A10" s="98">
        <v>3</v>
      </c>
      <c r="B10" s="99">
        <v>44683</v>
      </c>
      <c r="C10" s="100">
        <v>923</v>
      </c>
      <c r="D10" s="101" t="s">
        <v>75</v>
      </c>
      <c r="E10" s="101" t="s">
        <v>89</v>
      </c>
      <c r="F10" s="104">
        <v>1463.7</v>
      </c>
    </row>
    <row r="11" spans="1:6" x14ac:dyDescent="0.2">
      <c r="A11" s="98">
        <v>4</v>
      </c>
      <c r="B11" s="99">
        <v>44683</v>
      </c>
      <c r="C11" s="100">
        <v>924</v>
      </c>
      <c r="D11" s="105" t="s">
        <v>77</v>
      </c>
      <c r="E11" s="102" t="s">
        <v>90</v>
      </c>
      <c r="F11" s="106">
        <v>2692.97</v>
      </c>
    </row>
    <row r="12" spans="1:6" s="14" customFormat="1" x14ac:dyDescent="0.2">
      <c r="A12" s="98">
        <v>5</v>
      </c>
      <c r="B12" s="99">
        <v>44685</v>
      </c>
      <c r="C12" s="107">
        <v>926</v>
      </c>
      <c r="D12" s="105" t="s">
        <v>95</v>
      </c>
      <c r="E12" s="105" t="s">
        <v>96</v>
      </c>
      <c r="F12" s="108">
        <v>5855</v>
      </c>
    </row>
    <row r="13" spans="1:6" x14ac:dyDescent="0.2">
      <c r="A13" s="98">
        <v>6</v>
      </c>
      <c r="B13" s="99">
        <v>44685</v>
      </c>
      <c r="C13" s="107">
        <v>927</v>
      </c>
      <c r="D13" s="105" t="s">
        <v>97</v>
      </c>
      <c r="E13" s="105" t="s">
        <v>98</v>
      </c>
      <c r="F13" s="108">
        <v>2380</v>
      </c>
    </row>
    <row r="14" spans="1:6" x14ac:dyDescent="0.2">
      <c r="A14" s="98">
        <v>7</v>
      </c>
      <c r="B14" s="99">
        <v>44685</v>
      </c>
      <c r="C14" s="107">
        <v>929</v>
      </c>
      <c r="D14" s="105" t="s">
        <v>73</v>
      </c>
      <c r="E14" s="105" t="s">
        <v>99</v>
      </c>
      <c r="F14" s="108">
        <v>101.29</v>
      </c>
    </row>
    <row r="15" spans="1:6" x14ac:dyDescent="0.2">
      <c r="A15" s="98">
        <v>8</v>
      </c>
      <c r="B15" s="99">
        <v>44685</v>
      </c>
      <c r="C15" s="107">
        <v>930</v>
      </c>
      <c r="D15" s="105" t="s">
        <v>74</v>
      </c>
      <c r="E15" s="105" t="s">
        <v>100</v>
      </c>
      <c r="F15" s="108">
        <v>368.9</v>
      </c>
    </row>
    <row r="16" spans="1:6" x14ac:dyDescent="0.2">
      <c r="A16" s="98">
        <v>9</v>
      </c>
      <c r="B16" s="99">
        <v>44685</v>
      </c>
      <c r="C16" s="107">
        <v>931</v>
      </c>
      <c r="D16" s="105" t="s">
        <v>101</v>
      </c>
      <c r="E16" s="105" t="s">
        <v>102</v>
      </c>
      <c r="F16" s="108">
        <v>22995.62</v>
      </c>
    </row>
    <row r="17" spans="1:7" x14ac:dyDescent="0.2">
      <c r="A17" s="98">
        <v>10</v>
      </c>
      <c r="B17" s="99">
        <v>44685</v>
      </c>
      <c r="C17" s="100">
        <v>932</v>
      </c>
      <c r="D17" s="105" t="s">
        <v>103</v>
      </c>
      <c r="E17" s="102" t="s">
        <v>104</v>
      </c>
      <c r="F17" s="106">
        <v>1683.77</v>
      </c>
    </row>
    <row r="18" spans="1:7" x14ac:dyDescent="0.2">
      <c r="A18" s="98">
        <v>11</v>
      </c>
      <c r="B18" s="99">
        <v>44685</v>
      </c>
      <c r="C18" s="100">
        <v>933</v>
      </c>
      <c r="D18" s="105" t="s">
        <v>105</v>
      </c>
      <c r="E18" s="102" t="s">
        <v>106</v>
      </c>
      <c r="F18" s="106">
        <v>2002.6</v>
      </c>
    </row>
    <row r="19" spans="1:7" x14ac:dyDescent="0.2">
      <c r="A19" s="98">
        <v>12</v>
      </c>
      <c r="B19" s="99">
        <v>44685</v>
      </c>
      <c r="C19" s="91">
        <v>934</v>
      </c>
      <c r="D19" s="92" t="s">
        <v>78</v>
      </c>
      <c r="E19" s="102" t="s">
        <v>107</v>
      </c>
      <c r="F19" s="90">
        <v>2893.23</v>
      </c>
    </row>
    <row r="20" spans="1:7" x14ac:dyDescent="0.2">
      <c r="A20" s="98">
        <v>13</v>
      </c>
      <c r="B20" s="93">
        <v>44687</v>
      </c>
      <c r="C20" s="91">
        <v>1087</v>
      </c>
      <c r="D20" s="92" t="s">
        <v>72</v>
      </c>
      <c r="E20" s="92" t="s">
        <v>108</v>
      </c>
      <c r="F20" s="90">
        <v>1836.42</v>
      </c>
    </row>
    <row r="21" spans="1:7" x14ac:dyDescent="0.2">
      <c r="A21" s="98">
        <v>14</v>
      </c>
      <c r="B21" s="93">
        <v>44687</v>
      </c>
      <c r="C21" s="91">
        <v>1088</v>
      </c>
      <c r="D21" s="92" t="s">
        <v>79</v>
      </c>
      <c r="E21" s="92" t="s">
        <v>109</v>
      </c>
      <c r="F21" s="90">
        <v>5201.62</v>
      </c>
    </row>
    <row r="22" spans="1:7" x14ac:dyDescent="0.2">
      <c r="A22" s="98">
        <v>15</v>
      </c>
      <c r="B22" s="93">
        <v>44687</v>
      </c>
      <c r="C22" s="91">
        <v>1089</v>
      </c>
      <c r="D22" s="92" t="s">
        <v>110</v>
      </c>
      <c r="E22" s="92" t="s">
        <v>111</v>
      </c>
      <c r="F22" s="94">
        <v>3037.5</v>
      </c>
    </row>
    <row r="23" spans="1:7" x14ac:dyDescent="0.2">
      <c r="A23" s="98">
        <v>16</v>
      </c>
      <c r="B23" s="93">
        <v>44687</v>
      </c>
      <c r="C23" s="91">
        <v>1090</v>
      </c>
      <c r="D23" s="92" t="s">
        <v>112</v>
      </c>
      <c r="E23" s="95" t="s">
        <v>113</v>
      </c>
      <c r="F23" s="94">
        <v>429.35</v>
      </c>
    </row>
    <row r="24" spans="1:7" x14ac:dyDescent="0.2">
      <c r="A24" s="98">
        <v>17</v>
      </c>
      <c r="B24" s="93">
        <v>44687</v>
      </c>
      <c r="C24" s="91">
        <v>1091</v>
      </c>
      <c r="D24" s="92" t="s">
        <v>71</v>
      </c>
      <c r="E24" s="92" t="s">
        <v>114</v>
      </c>
      <c r="F24" s="94">
        <v>16621.919999999998</v>
      </c>
    </row>
    <row r="25" spans="1:7" x14ac:dyDescent="0.2">
      <c r="A25" s="98">
        <v>18</v>
      </c>
      <c r="B25" s="93">
        <v>44691</v>
      </c>
      <c r="C25" s="91">
        <v>1092</v>
      </c>
      <c r="D25" s="92" t="s">
        <v>115</v>
      </c>
      <c r="E25" s="95" t="s">
        <v>116</v>
      </c>
      <c r="F25" s="94">
        <v>15000</v>
      </c>
    </row>
    <row r="26" spans="1:7" x14ac:dyDescent="0.2">
      <c r="A26" s="98">
        <v>19</v>
      </c>
      <c r="B26" s="93">
        <v>44691</v>
      </c>
      <c r="C26" s="91">
        <v>1093</v>
      </c>
      <c r="D26" s="92" t="s">
        <v>117</v>
      </c>
      <c r="E26" s="95" t="s">
        <v>118</v>
      </c>
      <c r="F26" s="94">
        <v>13465.2</v>
      </c>
    </row>
    <row r="27" spans="1:7" x14ac:dyDescent="0.2">
      <c r="A27" s="98">
        <v>20</v>
      </c>
      <c r="B27" s="93">
        <v>44691</v>
      </c>
      <c r="C27" s="77">
        <v>1094</v>
      </c>
      <c r="D27" s="78" t="s">
        <v>73</v>
      </c>
      <c r="E27" s="96" t="s">
        <v>119</v>
      </c>
      <c r="F27" s="94">
        <v>4181.22</v>
      </c>
      <c r="G27" s="14"/>
    </row>
    <row r="28" spans="1:7" x14ac:dyDescent="0.2">
      <c r="A28" s="98">
        <v>21</v>
      </c>
      <c r="B28" s="93">
        <v>44691</v>
      </c>
      <c r="C28" s="77">
        <v>1095</v>
      </c>
      <c r="D28" s="78" t="s">
        <v>120</v>
      </c>
      <c r="E28" s="96" t="s">
        <v>121</v>
      </c>
      <c r="F28" s="90">
        <v>10234</v>
      </c>
    </row>
    <row r="29" spans="1:7" x14ac:dyDescent="0.2">
      <c r="A29" s="98">
        <v>22</v>
      </c>
      <c r="B29" s="93">
        <v>44691</v>
      </c>
      <c r="C29" s="77">
        <v>1096</v>
      </c>
      <c r="D29" s="78" t="s">
        <v>122</v>
      </c>
      <c r="E29" s="96" t="s">
        <v>123</v>
      </c>
      <c r="F29" s="90">
        <v>21170.35</v>
      </c>
    </row>
    <row r="30" spans="1:7" x14ac:dyDescent="0.2">
      <c r="A30" s="98">
        <v>23</v>
      </c>
      <c r="B30" s="93">
        <v>44691</v>
      </c>
      <c r="C30" s="77">
        <v>24</v>
      </c>
      <c r="D30" s="78" t="s">
        <v>124</v>
      </c>
      <c r="E30" s="96" t="s">
        <v>125</v>
      </c>
      <c r="F30" s="90">
        <v>510</v>
      </c>
    </row>
    <row r="31" spans="1:7" x14ac:dyDescent="0.2">
      <c r="A31" s="98">
        <v>24</v>
      </c>
      <c r="B31" s="93">
        <v>44693</v>
      </c>
      <c r="C31" s="77">
        <v>1102</v>
      </c>
      <c r="D31" s="78" t="s">
        <v>73</v>
      </c>
      <c r="E31" s="96" t="s">
        <v>141</v>
      </c>
      <c r="F31" s="90">
        <v>1373.32</v>
      </c>
    </row>
    <row r="32" spans="1:7" x14ac:dyDescent="0.2">
      <c r="A32" s="98">
        <v>25</v>
      </c>
      <c r="B32" s="93">
        <v>44693</v>
      </c>
      <c r="C32" s="77">
        <v>1103</v>
      </c>
      <c r="D32" s="78" t="s">
        <v>75</v>
      </c>
      <c r="E32" s="96" t="s">
        <v>142</v>
      </c>
      <c r="F32" s="90">
        <v>1145.3800000000001</v>
      </c>
    </row>
    <row r="33" spans="1:6" x14ac:dyDescent="0.2">
      <c r="A33" s="98">
        <v>26</v>
      </c>
      <c r="B33" s="93">
        <v>44693</v>
      </c>
      <c r="C33" s="77">
        <v>1104</v>
      </c>
      <c r="D33" s="78" t="s">
        <v>143</v>
      </c>
      <c r="E33" s="96" t="s">
        <v>144</v>
      </c>
      <c r="F33" s="90">
        <v>5950</v>
      </c>
    </row>
    <row r="34" spans="1:6" x14ac:dyDescent="0.2">
      <c r="A34" s="98">
        <v>27</v>
      </c>
      <c r="B34" s="93">
        <v>44693</v>
      </c>
      <c r="C34" s="77">
        <v>1105</v>
      </c>
      <c r="D34" s="78" t="s">
        <v>145</v>
      </c>
      <c r="E34" s="96" t="s">
        <v>146</v>
      </c>
      <c r="F34" s="90">
        <v>30000</v>
      </c>
    </row>
    <row r="35" spans="1:6" x14ac:dyDescent="0.2">
      <c r="A35" s="98">
        <v>28</v>
      </c>
      <c r="B35" s="93">
        <v>44693</v>
      </c>
      <c r="C35" s="77">
        <v>1106</v>
      </c>
      <c r="D35" s="78" t="s">
        <v>147</v>
      </c>
      <c r="E35" s="96" t="s">
        <v>148</v>
      </c>
      <c r="F35" s="90">
        <v>1560</v>
      </c>
    </row>
    <row r="36" spans="1:6" x14ac:dyDescent="0.2">
      <c r="A36" s="98">
        <v>29</v>
      </c>
      <c r="B36" s="93">
        <v>44693</v>
      </c>
      <c r="C36" s="77">
        <v>25</v>
      </c>
      <c r="D36" s="78" t="s">
        <v>124</v>
      </c>
      <c r="E36" s="96" t="s">
        <v>125</v>
      </c>
      <c r="F36" s="90">
        <v>1000</v>
      </c>
    </row>
    <row r="37" spans="1:6" x14ac:dyDescent="0.2">
      <c r="A37" s="98">
        <v>30</v>
      </c>
      <c r="B37" s="93">
        <v>44693</v>
      </c>
      <c r="C37" s="77">
        <v>25</v>
      </c>
      <c r="D37" s="78" t="s">
        <v>124</v>
      </c>
      <c r="E37" s="96" t="s">
        <v>125</v>
      </c>
      <c r="F37" s="90">
        <v>2142</v>
      </c>
    </row>
    <row r="38" spans="1:6" x14ac:dyDescent="0.2">
      <c r="A38" s="98">
        <v>31</v>
      </c>
      <c r="B38" s="93">
        <v>44694</v>
      </c>
      <c r="C38" s="77">
        <v>26</v>
      </c>
      <c r="D38" s="78" t="s">
        <v>124</v>
      </c>
      <c r="E38" s="96" t="s">
        <v>125</v>
      </c>
      <c r="F38" s="90">
        <v>200</v>
      </c>
    </row>
    <row r="39" spans="1:6" x14ac:dyDescent="0.2">
      <c r="A39" s="98">
        <v>32</v>
      </c>
      <c r="B39" s="93">
        <v>44697</v>
      </c>
      <c r="C39" s="77">
        <v>1111</v>
      </c>
      <c r="D39" s="78" t="s">
        <v>150</v>
      </c>
      <c r="E39" s="96" t="s">
        <v>151</v>
      </c>
      <c r="F39" s="90">
        <v>7021</v>
      </c>
    </row>
    <row r="40" spans="1:6" x14ac:dyDescent="0.2">
      <c r="A40" s="98">
        <v>33</v>
      </c>
      <c r="B40" s="93">
        <v>44701</v>
      </c>
      <c r="C40" s="77">
        <v>1112</v>
      </c>
      <c r="D40" s="78" t="s">
        <v>140</v>
      </c>
      <c r="E40" s="96" t="s">
        <v>152</v>
      </c>
      <c r="F40" s="90">
        <v>418.31</v>
      </c>
    </row>
    <row r="41" spans="1:6" s="14" customFormat="1" x14ac:dyDescent="0.2">
      <c r="A41" s="98">
        <v>34</v>
      </c>
      <c r="B41" s="93">
        <v>44701</v>
      </c>
      <c r="C41" s="77">
        <v>1113</v>
      </c>
      <c r="D41" s="78" t="s">
        <v>140</v>
      </c>
      <c r="E41" s="96" t="s">
        <v>152</v>
      </c>
      <c r="F41" s="90">
        <v>1450</v>
      </c>
    </row>
    <row r="42" spans="1:6" s="14" customFormat="1" x14ac:dyDescent="0.2">
      <c r="A42" s="98">
        <v>35</v>
      </c>
      <c r="B42" s="93">
        <v>44701</v>
      </c>
      <c r="C42" s="77">
        <v>1114</v>
      </c>
      <c r="D42" s="78" t="s">
        <v>140</v>
      </c>
      <c r="E42" s="96" t="s">
        <v>152</v>
      </c>
      <c r="F42" s="90">
        <v>995.97</v>
      </c>
    </row>
    <row r="43" spans="1:6" s="14" customFormat="1" x14ac:dyDescent="0.2">
      <c r="A43" s="98">
        <v>36</v>
      </c>
      <c r="B43" s="93">
        <v>44701</v>
      </c>
      <c r="C43" s="77">
        <v>1115</v>
      </c>
      <c r="D43" s="78" t="s">
        <v>140</v>
      </c>
      <c r="E43" s="96" t="s">
        <v>152</v>
      </c>
      <c r="F43" s="90">
        <v>5260</v>
      </c>
    </row>
    <row r="44" spans="1:6" s="14" customFormat="1" x14ac:dyDescent="0.2">
      <c r="A44" s="98">
        <v>37</v>
      </c>
      <c r="B44" s="93">
        <v>44697</v>
      </c>
      <c r="C44" s="77">
        <v>1116</v>
      </c>
      <c r="D44" s="78" t="s">
        <v>153</v>
      </c>
      <c r="E44" s="96" t="s">
        <v>154</v>
      </c>
      <c r="F44" s="90">
        <v>15470</v>
      </c>
    </row>
    <row r="45" spans="1:6" s="14" customFormat="1" x14ac:dyDescent="0.2">
      <c r="A45" s="98">
        <v>38</v>
      </c>
      <c r="B45" s="93">
        <v>44697</v>
      </c>
      <c r="C45" s="97">
        <v>1117</v>
      </c>
      <c r="D45" s="78" t="s">
        <v>155</v>
      </c>
      <c r="E45" s="96" t="s">
        <v>156</v>
      </c>
      <c r="F45" s="90">
        <v>5384.51</v>
      </c>
    </row>
    <row r="46" spans="1:6" s="14" customFormat="1" x14ac:dyDescent="0.2">
      <c r="A46" s="98">
        <v>39</v>
      </c>
      <c r="B46" s="93">
        <v>44697</v>
      </c>
      <c r="C46" s="97">
        <v>1118</v>
      </c>
      <c r="D46" s="78" t="s">
        <v>143</v>
      </c>
      <c r="E46" s="96" t="s">
        <v>157</v>
      </c>
      <c r="F46" s="90">
        <v>6556.9</v>
      </c>
    </row>
    <row r="47" spans="1:6" s="14" customFormat="1" x14ac:dyDescent="0.2">
      <c r="A47" s="98">
        <v>40</v>
      </c>
      <c r="B47" s="93">
        <v>44697</v>
      </c>
      <c r="C47" s="97">
        <v>1121</v>
      </c>
      <c r="D47" s="78" t="s">
        <v>140</v>
      </c>
      <c r="E47" s="96" t="s">
        <v>158</v>
      </c>
      <c r="F47" s="90">
        <v>1497.16</v>
      </c>
    </row>
    <row r="48" spans="1:6" s="14" customFormat="1" x14ac:dyDescent="0.2">
      <c r="A48" s="98">
        <v>41</v>
      </c>
      <c r="B48" s="93">
        <v>44698</v>
      </c>
      <c r="C48" s="97">
        <v>1128</v>
      </c>
      <c r="D48" s="78" t="s">
        <v>155</v>
      </c>
      <c r="E48" s="96" t="s">
        <v>163</v>
      </c>
      <c r="F48" s="90">
        <v>3577.33</v>
      </c>
    </row>
    <row r="49" spans="1:8" s="14" customFormat="1" x14ac:dyDescent="0.2">
      <c r="A49" s="98">
        <v>42</v>
      </c>
      <c r="B49" s="93">
        <v>44698</v>
      </c>
      <c r="C49" s="97">
        <v>1129</v>
      </c>
      <c r="D49" s="78" t="s">
        <v>74</v>
      </c>
      <c r="E49" s="96" t="s">
        <v>164</v>
      </c>
      <c r="F49" s="90">
        <v>34816.33</v>
      </c>
      <c r="G49" s="75"/>
      <c r="H49" s="75"/>
    </row>
    <row r="50" spans="1:8" s="14" customFormat="1" x14ac:dyDescent="0.2">
      <c r="A50" s="98">
        <v>43</v>
      </c>
      <c r="B50" s="93">
        <v>44698</v>
      </c>
      <c r="C50" s="97">
        <v>1130</v>
      </c>
      <c r="D50" s="78" t="s">
        <v>165</v>
      </c>
      <c r="E50" s="96" t="s">
        <v>166</v>
      </c>
      <c r="F50" s="90">
        <v>1997.15</v>
      </c>
    </row>
    <row r="51" spans="1:8" s="14" customFormat="1" x14ac:dyDescent="0.2">
      <c r="A51" s="98">
        <v>44</v>
      </c>
      <c r="B51" s="93">
        <v>44698</v>
      </c>
      <c r="C51" s="97">
        <v>27</v>
      </c>
      <c r="D51" s="78" t="s">
        <v>124</v>
      </c>
      <c r="E51" s="96" t="s">
        <v>125</v>
      </c>
      <c r="F51" s="90">
        <v>170</v>
      </c>
      <c r="G51" s="75"/>
      <c r="H51" s="75"/>
    </row>
    <row r="52" spans="1:8" s="14" customFormat="1" x14ac:dyDescent="0.2">
      <c r="A52" s="98">
        <v>45</v>
      </c>
      <c r="B52" s="93">
        <v>44700</v>
      </c>
      <c r="C52" s="97">
        <v>1127</v>
      </c>
      <c r="D52" s="78" t="s">
        <v>161</v>
      </c>
      <c r="E52" s="96" t="s">
        <v>162</v>
      </c>
      <c r="F52" s="90">
        <v>1385.72</v>
      </c>
      <c r="G52" s="75"/>
      <c r="H52" s="75"/>
    </row>
    <row r="53" spans="1:8" s="14" customFormat="1" x14ac:dyDescent="0.2">
      <c r="A53" s="98">
        <v>46</v>
      </c>
      <c r="B53" s="93">
        <v>44701</v>
      </c>
      <c r="C53" s="97">
        <v>1132</v>
      </c>
      <c r="D53" s="78" t="s">
        <v>84</v>
      </c>
      <c r="E53" s="96" t="s">
        <v>169</v>
      </c>
      <c r="F53" s="90">
        <v>82</v>
      </c>
    </row>
    <row r="54" spans="1:8" s="14" customFormat="1" x14ac:dyDescent="0.2">
      <c r="A54" s="98">
        <v>47</v>
      </c>
      <c r="B54" s="93">
        <v>44701</v>
      </c>
      <c r="C54" s="97">
        <v>1133</v>
      </c>
      <c r="D54" s="78" t="s">
        <v>84</v>
      </c>
      <c r="E54" s="96" t="s">
        <v>169</v>
      </c>
      <c r="F54" s="90">
        <v>52</v>
      </c>
    </row>
    <row r="55" spans="1:8" s="14" customFormat="1" x14ac:dyDescent="0.2">
      <c r="A55" s="98">
        <v>48</v>
      </c>
      <c r="B55" s="93">
        <v>44701</v>
      </c>
      <c r="C55" s="97">
        <v>1134</v>
      </c>
      <c r="D55" s="78" t="s">
        <v>84</v>
      </c>
      <c r="E55" s="96" t="s">
        <v>169</v>
      </c>
      <c r="F55" s="90">
        <v>52</v>
      </c>
    </row>
    <row r="56" spans="1:8" s="14" customFormat="1" x14ac:dyDescent="0.2">
      <c r="A56" s="98">
        <v>49</v>
      </c>
      <c r="B56" s="93">
        <v>44701</v>
      </c>
      <c r="C56" s="97">
        <v>1135</v>
      </c>
      <c r="D56" s="78" t="s">
        <v>155</v>
      </c>
      <c r="E56" s="96" t="s">
        <v>170</v>
      </c>
      <c r="F56" s="90">
        <v>4863.88</v>
      </c>
    </row>
    <row r="57" spans="1:8" s="14" customFormat="1" x14ac:dyDescent="0.2">
      <c r="A57" s="98">
        <v>50</v>
      </c>
      <c r="B57" s="93">
        <v>44701</v>
      </c>
      <c r="C57" s="97">
        <v>1136</v>
      </c>
      <c r="D57" s="78" t="s">
        <v>171</v>
      </c>
      <c r="E57" s="96" t="s">
        <v>172</v>
      </c>
      <c r="F57" s="90">
        <v>114.91</v>
      </c>
    </row>
    <row r="58" spans="1:8" s="14" customFormat="1" x14ac:dyDescent="0.2">
      <c r="A58" s="98">
        <v>51</v>
      </c>
      <c r="B58" s="93">
        <v>44701</v>
      </c>
      <c r="C58" s="97">
        <v>123</v>
      </c>
      <c r="D58" s="78" t="s">
        <v>124</v>
      </c>
      <c r="E58" s="96" t="s">
        <v>173</v>
      </c>
      <c r="F58" s="90">
        <v>-193</v>
      </c>
    </row>
    <row r="59" spans="1:8" s="14" customFormat="1" x14ac:dyDescent="0.2">
      <c r="A59" s="98">
        <v>52</v>
      </c>
      <c r="B59" s="93">
        <v>44704</v>
      </c>
      <c r="C59" s="97">
        <v>1140</v>
      </c>
      <c r="D59" s="78" t="s">
        <v>174</v>
      </c>
      <c r="E59" s="96" t="s">
        <v>175</v>
      </c>
      <c r="F59" s="90">
        <v>3213</v>
      </c>
    </row>
    <row r="60" spans="1:8" s="14" customFormat="1" x14ac:dyDescent="0.2">
      <c r="A60" s="98">
        <v>53</v>
      </c>
      <c r="B60" s="93">
        <v>44704</v>
      </c>
      <c r="C60" s="97">
        <v>1141</v>
      </c>
      <c r="D60" s="78" t="s">
        <v>174</v>
      </c>
      <c r="E60" s="96" t="s">
        <v>176</v>
      </c>
      <c r="F60" s="90">
        <v>1053.1500000000001</v>
      </c>
    </row>
    <row r="61" spans="1:8" s="14" customFormat="1" x14ac:dyDescent="0.2">
      <c r="A61" s="98">
        <v>54</v>
      </c>
      <c r="B61" s="93">
        <v>44704</v>
      </c>
      <c r="C61" s="97">
        <v>1142</v>
      </c>
      <c r="D61" s="78" t="s">
        <v>177</v>
      </c>
      <c r="E61" s="96" t="s">
        <v>178</v>
      </c>
      <c r="F61" s="90">
        <v>163.93</v>
      </c>
    </row>
    <row r="62" spans="1:8" s="14" customFormat="1" x14ac:dyDescent="0.2">
      <c r="A62" s="98">
        <v>55</v>
      </c>
      <c r="B62" s="93">
        <v>44704</v>
      </c>
      <c r="C62" s="97">
        <v>1143</v>
      </c>
      <c r="D62" s="78" t="s">
        <v>179</v>
      </c>
      <c r="E62" s="96" t="s">
        <v>180</v>
      </c>
      <c r="F62" s="90">
        <v>8310.9599999999991</v>
      </c>
    </row>
    <row r="63" spans="1:8" s="14" customFormat="1" x14ac:dyDescent="0.2">
      <c r="A63" s="98">
        <v>56</v>
      </c>
      <c r="B63" s="93">
        <v>44704</v>
      </c>
      <c r="C63" s="97">
        <v>1144</v>
      </c>
      <c r="D63" s="78" t="s">
        <v>74</v>
      </c>
      <c r="E63" s="96" t="s">
        <v>181</v>
      </c>
      <c r="F63" s="90">
        <v>394.84</v>
      </c>
    </row>
    <row r="64" spans="1:8" s="14" customFormat="1" x14ac:dyDescent="0.2">
      <c r="A64" s="98">
        <v>57</v>
      </c>
      <c r="B64" s="93">
        <v>44704</v>
      </c>
      <c r="C64" s="97">
        <v>1145</v>
      </c>
      <c r="D64" s="78" t="s">
        <v>74</v>
      </c>
      <c r="E64" s="96" t="s">
        <v>182</v>
      </c>
      <c r="F64" s="90">
        <v>368.9</v>
      </c>
    </row>
    <row r="65" spans="1:6" s="14" customFormat="1" x14ac:dyDescent="0.2">
      <c r="A65" s="98">
        <v>58</v>
      </c>
      <c r="B65" s="93">
        <v>44704</v>
      </c>
      <c r="C65" s="97">
        <v>1146</v>
      </c>
      <c r="D65" s="78" t="s">
        <v>74</v>
      </c>
      <c r="E65" s="96" t="s">
        <v>183</v>
      </c>
      <c r="F65" s="90">
        <v>566.32000000000005</v>
      </c>
    </row>
    <row r="66" spans="1:6" s="14" customFormat="1" x14ac:dyDescent="0.2">
      <c r="A66" s="98">
        <v>59</v>
      </c>
      <c r="B66" s="93">
        <v>44704</v>
      </c>
      <c r="C66" s="97">
        <v>1147</v>
      </c>
      <c r="D66" s="78" t="s">
        <v>184</v>
      </c>
      <c r="E66" s="96" t="s">
        <v>185</v>
      </c>
      <c r="F66" s="90">
        <v>1624.35</v>
      </c>
    </row>
    <row r="67" spans="1:6" s="14" customFormat="1" x14ac:dyDescent="0.2">
      <c r="A67" s="98">
        <v>60</v>
      </c>
      <c r="B67" s="93">
        <v>44704</v>
      </c>
      <c r="C67" s="97">
        <v>126</v>
      </c>
      <c r="D67" s="78" t="s">
        <v>124</v>
      </c>
      <c r="E67" s="96" t="s">
        <v>173</v>
      </c>
      <c r="F67" s="90">
        <v>-2.4</v>
      </c>
    </row>
    <row r="68" spans="1:6" s="14" customFormat="1" x14ac:dyDescent="0.2">
      <c r="A68" s="98">
        <v>61</v>
      </c>
      <c r="B68" s="93">
        <v>44704</v>
      </c>
      <c r="C68" s="97">
        <v>127</v>
      </c>
      <c r="D68" s="78" t="s">
        <v>124</v>
      </c>
      <c r="E68" s="96" t="s">
        <v>173</v>
      </c>
      <c r="F68" s="90">
        <v>-527.51</v>
      </c>
    </row>
    <row r="69" spans="1:6" s="14" customFormat="1" x14ac:dyDescent="0.2">
      <c r="A69" s="98">
        <v>62</v>
      </c>
      <c r="B69" s="93">
        <v>44705</v>
      </c>
      <c r="C69" s="97">
        <v>1149</v>
      </c>
      <c r="D69" s="78" t="s">
        <v>187</v>
      </c>
      <c r="E69" s="96" t="s">
        <v>188</v>
      </c>
      <c r="F69" s="90">
        <v>265.37</v>
      </c>
    </row>
    <row r="70" spans="1:6" s="14" customFormat="1" x14ac:dyDescent="0.2">
      <c r="A70" s="98">
        <v>63</v>
      </c>
      <c r="B70" s="93">
        <v>44705</v>
      </c>
      <c r="C70" s="97">
        <v>1150</v>
      </c>
      <c r="D70" s="78" t="s">
        <v>75</v>
      </c>
      <c r="E70" s="96" t="s">
        <v>189</v>
      </c>
      <c r="F70" s="90">
        <v>328.38</v>
      </c>
    </row>
    <row r="71" spans="1:6" s="14" customFormat="1" x14ac:dyDescent="0.2">
      <c r="A71" s="98">
        <v>64</v>
      </c>
      <c r="B71" s="93">
        <v>44705</v>
      </c>
      <c r="C71" s="32">
        <v>28</v>
      </c>
      <c r="D71" s="34" t="s">
        <v>124</v>
      </c>
      <c r="E71" s="35" t="s">
        <v>125</v>
      </c>
      <c r="F71" s="19">
        <v>100</v>
      </c>
    </row>
    <row r="72" spans="1:6" s="14" customFormat="1" x14ac:dyDescent="0.2">
      <c r="A72" s="98">
        <v>65</v>
      </c>
      <c r="B72" s="93">
        <v>44705</v>
      </c>
      <c r="C72" s="32">
        <v>129</v>
      </c>
      <c r="D72" s="34" t="s">
        <v>124</v>
      </c>
      <c r="E72" s="35" t="s">
        <v>173</v>
      </c>
      <c r="F72" s="19">
        <v>-25.65</v>
      </c>
    </row>
    <row r="73" spans="1:6" s="14" customFormat="1" x14ac:dyDescent="0.2">
      <c r="A73" s="98">
        <v>66</v>
      </c>
      <c r="B73" s="93">
        <v>44706</v>
      </c>
      <c r="C73" s="32">
        <v>1152</v>
      </c>
      <c r="D73" s="34" t="s">
        <v>190</v>
      </c>
      <c r="E73" s="35" t="s">
        <v>192</v>
      </c>
      <c r="F73" s="19">
        <v>2500</v>
      </c>
    </row>
    <row r="74" spans="1:6" s="14" customFormat="1" x14ac:dyDescent="0.2">
      <c r="A74" s="98">
        <v>67</v>
      </c>
      <c r="B74" s="93">
        <v>44706</v>
      </c>
      <c r="C74" s="32">
        <v>1153</v>
      </c>
      <c r="D74" s="34" t="s">
        <v>190</v>
      </c>
      <c r="E74" s="35" t="s">
        <v>193</v>
      </c>
      <c r="F74" s="19">
        <v>5.12</v>
      </c>
    </row>
    <row r="75" spans="1:6" s="14" customFormat="1" x14ac:dyDescent="0.2">
      <c r="A75" s="98">
        <v>68</v>
      </c>
      <c r="B75" s="93">
        <v>44706</v>
      </c>
      <c r="C75" s="32">
        <v>1154</v>
      </c>
      <c r="D75" s="34" t="s">
        <v>194</v>
      </c>
      <c r="E75" s="35" t="s">
        <v>195</v>
      </c>
      <c r="F75" s="19">
        <v>4500</v>
      </c>
    </row>
    <row r="76" spans="1:6" s="14" customFormat="1" x14ac:dyDescent="0.2">
      <c r="A76" s="98">
        <v>69</v>
      </c>
      <c r="B76" s="93">
        <v>44706</v>
      </c>
      <c r="C76" s="32">
        <v>1155</v>
      </c>
      <c r="D76" s="34" t="s">
        <v>196</v>
      </c>
      <c r="E76" s="35" t="s">
        <v>197</v>
      </c>
      <c r="F76" s="19">
        <v>773.5</v>
      </c>
    </row>
    <row r="77" spans="1:6" s="14" customFormat="1" x14ac:dyDescent="0.2">
      <c r="A77" s="98">
        <v>70</v>
      </c>
      <c r="B77" s="93">
        <v>44706</v>
      </c>
      <c r="C77" s="32">
        <v>1156</v>
      </c>
      <c r="D77" s="34" t="s">
        <v>198</v>
      </c>
      <c r="E77" s="35" t="s">
        <v>199</v>
      </c>
      <c r="F77" s="19">
        <v>258</v>
      </c>
    </row>
    <row r="78" spans="1:6" s="14" customFormat="1" x14ac:dyDescent="0.2">
      <c r="A78" s="98">
        <v>71</v>
      </c>
      <c r="B78" s="30">
        <v>44707</v>
      </c>
      <c r="C78" s="32">
        <v>29</v>
      </c>
      <c r="D78" s="34" t="s">
        <v>124</v>
      </c>
      <c r="E78" s="35" t="s">
        <v>125</v>
      </c>
      <c r="F78" s="19">
        <v>4046</v>
      </c>
    </row>
    <row r="79" spans="1:6" s="14" customFormat="1" x14ac:dyDescent="0.2">
      <c r="A79" s="98">
        <v>72</v>
      </c>
      <c r="B79" s="30">
        <v>44708</v>
      </c>
      <c r="C79" s="32">
        <v>1162</v>
      </c>
      <c r="D79" s="34" t="s">
        <v>103</v>
      </c>
      <c r="E79" s="35" t="s">
        <v>200</v>
      </c>
      <c r="F79" s="19">
        <v>1683.77</v>
      </c>
    </row>
    <row r="80" spans="1:6" s="14" customFormat="1" x14ac:dyDescent="0.2">
      <c r="A80" s="98">
        <v>73</v>
      </c>
      <c r="B80" s="30">
        <v>44708</v>
      </c>
      <c r="C80" s="32">
        <v>30</v>
      </c>
      <c r="D80" s="34" t="s">
        <v>124</v>
      </c>
      <c r="E80" s="35" t="s">
        <v>125</v>
      </c>
      <c r="F80" s="19">
        <v>952</v>
      </c>
    </row>
    <row r="81" spans="1:9" s="14" customFormat="1" x14ac:dyDescent="0.2">
      <c r="A81" s="98">
        <v>74</v>
      </c>
      <c r="B81" s="30">
        <v>44711</v>
      </c>
      <c r="C81" s="32">
        <v>1163</v>
      </c>
      <c r="D81" s="34" t="s">
        <v>77</v>
      </c>
      <c r="E81" s="35" t="s">
        <v>201</v>
      </c>
      <c r="F81" s="19">
        <v>3641.57</v>
      </c>
    </row>
    <row r="82" spans="1:9" s="14" customFormat="1" x14ac:dyDescent="0.2">
      <c r="A82" s="98">
        <v>75</v>
      </c>
      <c r="B82" s="30">
        <v>44711</v>
      </c>
      <c r="C82" s="32">
        <v>31</v>
      </c>
      <c r="D82" s="34" t="s">
        <v>124</v>
      </c>
      <c r="E82" s="35" t="s">
        <v>125</v>
      </c>
      <c r="F82" s="19">
        <v>4879</v>
      </c>
    </row>
    <row r="83" spans="1:9" s="14" customFormat="1" x14ac:dyDescent="0.2">
      <c r="A83" s="98">
        <v>76</v>
      </c>
      <c r="B83" s="30">
        <v>44712</v>
      </c>
      <c r="C83" s="32">
        <v>1176</v>
      </c>
      <c r="D83" s="34" t="s">
        <v>202</v>
      </c>
      <c r="E83" s="35" t="s">
        <v>203</v>
      </c>
      <c r="F83" s="19">
        <v>862.75</v>
      </c>
    </row>
    <row r="84" spans="1:9" s="14" customFormat="1" x14ac:dyDescent="0.2">
      <c r="A84" s="98">
        <v>77</v>
      </c>
      <c r="B84" s="30"/>
      <c r="C84" s="32"/>
      <c r="D84" s="34"/>
      <c r="E84" s="35" t="s">
        <v>204</v>
      </c>
      <c r="F84" s="19">
        <v>1876.23</v>
      </c>
    </row>
    <row r="85" spans="1:9" s="14" customFormat="1" x14ac:dyDescent="0.2">
      <c r="A85" s="98">
        <v>78</v>
      </c>
      <c r="B85" s="30"/>
      <c r="C85" s="32"/>
      <c r="D85" s="34"/>
      <c r="E85" s="35" t="s">
        <v>206</v>
      </c>
      <c r="F85" s="19">
        <v>1256.83</v>
      </c>
      <c r="H85" s="161"/>
    </row>
    <row r="86" spans="1:9" s="14" customFormat="1" x14ac:dyDescent="0.2">
      <c r="A86" s="98">
        <v>79</v>
      </c>
      <c r="B86" s="30"/>
      <c r="C86" s="32"/>
      <c r="D86" s="34"/>
      <c r="E86" s="35"/>
      <c r="F86" s="19"/>
    </row>
    <row r="87" spans="1:9" s="14" customFormat="1" x14ac:dyDescent="0.2">
      <c r="A87" s="98">
        <v>80</v>
      </c>
      <c r="B87" s="30"/>
      <c r="C87" s="32"/>
      <c r="D87" s="34"/>
      <c r="E87" s="35"/>
      <c r="F87" s="19"/>
      <c r="G87" s="162"/>
    </row>
    <row r="88" spans="1:9" s="14" customFormat="1" x14ac:dyDescent="0.2">
      <c r="A88" s="98">
        <v>81</v>
      </c>
      <c r="B88" s="30"/>
      <c r="C88" s="32"/>
      <c r="D88" s="34"/>
      <c r="E88" s="35"/>
      <c r="F88" s="19"/>
    </row>
    <row r="89" spans="1:9" s="14" customFormat="1" x14ac:dyDescent="0.2">
      <c r="A89" s="98">
        <v>82</v>
      </c>
      <c r="B89" s="30"/>
      <c r="C89" s="32"/>
      <c r="D89" s="34"/>
      <c r="E89" s="35"/>
      <c r="F89" s="19"/>
    </row>
    <row r="90" spans="1:9" s="14" customFormat="1" x14ac:dyDescent="0.2">
      <c r="A90" s="98">
        <v>83</v>
      </c>
      <c r="B90" s="30"/>
      <c r="C90" s="32"/>
      <c r="D90" s="34"/>
      <c r="E90" s="35"/>
      <c r="F90" s="19"/>
    </row>
    <row r="91" spans="1:9" s="14" customFormat="1" x14ac:dyDescent="0.2">
      <c r="A91" s="98">
        <v>84</v>
      </c>
      <c r="B91" s="30"/>
      <c r="C91" s="32"/>
      <c r="D91" s="34"/>
      <c r="E91" s="35"/>
      <c r="F91" s="19"/>
    </row>
    <row r="92" spans="1:9" s="14" customFormat="1" x14ac:dyDescent="0.2">
      <c r="A92" s="76"/>
      <c r="B92" s="30"/>
      <c r="C92" s="32"/>
      <c r="D92" s="34"/>
      <c r="E92" s="34"/>
      <c r="F92" s="19"/>
    </row>
    <row r="93" spans="1:9" s="14" customFormat="1" x14ac:dyDescent="0.2">
      <c r="A93" s="76"/>
      <c r="B93" s="30"/>
      <c r="C93" s="32"/>
      <c r="D93" s="35"/>
      <c r="E93" s="35"/>
      <c r="F93" s="19"/>
    </row>
    <row r="94" spans="1:9" s="14" customFormat="1" x14ac:dyDescent="0.2">
      <c r="A94" s="76"/>
      <c r="B94" s="30"/>
      <c r="C94" s="32"/>
      <c r="D94" s="35"/>
      <c r="E94" s="35"/>
      <c r="F94" s="19"/>
    </row>
    <row r="95" spans="1:9" s="14" customFormat="1" ht="15.75" thickBot="1" x14ac:dyDescent="0.3">
      <c r="A95" s="164" t="s">
        <v>85</v>
      </c>
      <c r="B95" s="165"/>
      <c r="C95" s="165"/>
      <c r="D95" s="165"/>
      <c r="E95" s="165"/>
      <c r="F95" s="148">
        <f>SUM(F8:F93)</f>
        <v>312800.19</v>
      </c>
      <c r="G95" s="147"/>
      <c r="H95" s="14">
        <v>312800.19</v>
      </c>
      <c r="I95" s="162"/>
    </row>
    <row r="97" spans="6:6" x14ac:dyDescent="0.2">
      <c r="F97" s="12"/>
    </row>
    <row r="98" spans="6:6" x14ac:dyDescent="0.2">
      <c r="F98" s="12"/>
    </row>
    <row r="99" spans="6:6" x14ac:dyDescent="0.2">
      <c r="F99" s="12"/>
    </row>
    <row r="100" spans="6:6" x14ac:dyDescent="0.2">
      <c r="F100" s="13"/>
    </row>
    <row r="101" spans="6:6" x14ac:dyDescent="0.2">
      <c r="F101" s="12"/>
    </row>
  </sheetData>
  <sheetProtection password="CC6F" sheet="1" objects="1" scenarios="1"/>
  <mergeCells count="2">
    <mergeCell ref="A5:C5"/>
    <mergeCell ref="A95:E95"/>
  </mergeCells>
  <printOptions horizontalCentered="1"/>
  <pageMargins left="0.7" right="0.7" top="0.75" bottom="0.75" header="0.3" footer="0.3"/>
  <pageSetup paperSize="9" scale="8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11" sqref="E11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91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">
      <c r="A8" s="86">
        <v>44684</v>
      </c>
      <c r="B8" s="84">
        <v>925</v>
      </c>
      <c r="C8" s="87" t="s">
        <v>93</v>
      </c>
      <c r="D8" s="87" t="s">
        <v>94</v>
      </c>
      <c r="E8" s="81">
        <v>42268.800000000003</v>
      </c>
    </row>
    <row r="9" spans="1:5" x14ac:dyDescent="0.2">
      <c r="A9" s="89"/>
      <c r="B9" s="85"/>
      <c r="C9" s="88"/>
      <c r="D9" s="88"/>
      <c r="E9" s="83"/>
    </row>
    <row r="10" spans="1:5" x14ac:dyDescent="0.2">
      <c r="A10" s="89"/>
      <c r="B10" s="85"/>
      <c r="C10" s="88"/>
      <c r="D10" s="88"/>
      <c r="E10" s="83"/>
    </row>
    <row r="11" spans="1:5" ht="13.5" thickBot="1" x14ac:dyDescent="0.25">
      <c r="A11" s="164" t="s">
        <v>92</v>
      </c>
      <c r="B11" s="165"/>
      <c r="C11" s="165"/>
      <c r="D11" s="7"/>
      <c r="E11" s="80">
        <f>SUM(E8:E10)</f>
        <v>42268.800000000003</v>
      </c>
    </row>
    <row r="19" spans="1:1" ht="15" x14ac:dyDescent="0.2">
      <c r="A19" s="9"/>
    </row>
    <row r="20" spans="1:1" ht="15" x14ac:dyDescent="0.2">
      <c r="A20" s="9"/>
    </row>
    <row r="21" spans="1:1" ht="15" x14ac:dyDescent="0.2">
      <c r="A21" s="9"/>
    </row>
    <row r="22" spans="1:1" ht="15" x14ac:dyDescent="0.2">
      <c r="A22" s="9"/>
    </row>
  </sheetData>
  <sheetProtection password="CC6F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0" workbookViewId="0">
      <selection activeCell="D22" sqref="D22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1.71093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67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63" t="s">
        <v>86</v>
      </c>
      <c r="B5" s="163"/>
      <c r="C5" s="163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6" t="s">
        <v>23</v>
      </c>
      <c r="B8" s="37" t="s">
        <v>6</v>
      </c>
      <c r="C8" s="37" t="s">
        <v>7</v>
      </c>
      <c r="D8" s="37" t="s">
        <v>8</v>
      </c>
      <c r="E8" s="38" t="s">
        <v>3</v>
      </c>
      <c r="F8" s="39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70" t="s">
        <v>52</v>
      </c>
      <c r="B9" s="54"/>
      <c r="C9" s="54"/>
      <c r="D9" s="55">
        <v>27558</v>
      </c>
      <c r="E9" s="56"/>
      <c r="F9" s="57"/>
      <c r="G9" s="12"/>
      <c r="H9" s="12"/>
      <c r="I9" s="12"/>
      <c r="J9" s="12"/>
      <c r="K9" s="12"/>
      <c r="L9" s="12"/>
      <c r="M9" s="12"/>
      <c r="N9" s="12"/>
      <c r="O9" s="12"/>
    </row>
    <row r="10" spans="1:15" ht="25.5" x14ac:dyDescent="0.2">
      <c r="A10" s="58" t="s">
        <v>54</v>
      </c>
      <c r="B10" s="54" t="s">
        <v>126</v>
      </c>
      <c r="C10" s="54">
        <v>9</v>
      </c>
      <c r="D10" s="59">
        <v>201</v>
      </c>
      <c r="E10" s="56" t="s">
        <v>23</v>
      </c>
      <c r="F10" s="62" t="s">
        <v>61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3" t="s">
        <v>23</v>
      </c>
      <c r="B11" s="54" t="s">
        <v>126</v>
      </c>
      <c r="C11" s="54">
        <v>9</v>
      </c>
      <c r="D11" s="59">
        <v>201</v>
      </c>
      <c r="E11" s="56" t="s">
        <v>23</v>
      </c>
      <c r="F11" s="62" t="s">
        <v>55</v>
      </c>
    </row>
    <row r="12" spans="1:15" ht="25.5" x14ac:dyDescent="0.2">
      <c r="A12" s="53" t="s">
        <v>23</v>
      </c>
      <c r="B12" s="54" t="s">
        <v>126</v>
      </c>
      <c r="C12" s="54">
        <v>9</v>
      </c>
      <c r="D12" s="59">
        <v>202</v>
      </c>
      <c r="E12" s="56" t="s">
        <v>23</v>
      </c>
      <c r="F12" s="62" t="s">
        <v>64</v>
      </c>
    </row>
    <row r="13" spans="1:15" ht="25.5" x14ac:dyDescent="0.2">
      <c r="A13" s="53" t="s">
        <v>23</v>
      </c>
      <c r="B13" s="54" t="s">
        <v>126</v>
      </c>
      <c r="C13" s="54">
        <v>9</v>
      </c>
      <c r="D13" s="59">
        <v>202</v>
      </c>
      <c r="E13" s="56" t="s">
        <v>23</v>
      </c>
      <c r="F13" s="62" t="s">
        <v>56</v>
      </c>
    </row>
    <row r="14" spans="1:15" ht="25.5" x14ac:dyDescent="0.2">
      <c r="A14" s="53" t="s">
        <v>23</v>
      </c>
      <c r="B14" s="54" t="s">
        <v>126</v>
      </c>
      <c r="C14" s="54">
        <v>9</v>
      </c>
      <c r="D14" s="59">
        <v>202</v>
      </c>
      <c r="E14" s="56" t="s">
        <v>23</v>
      </c>
      <c r="F14" s="62" t="s">
        <v>56</v>
      </c>
    </row>
    <row r="15" spans="1:15" ht="25.5" x14ac:dyDescent="0.2">
      <c r="A15" s="53" t="s">
        <v>23</v>
      </c>
      <c r="B15" s="54" t="s">
        <v>126</v>
      </c>
      <c r="C15" s="54">
        <v>9</v>
      </c>
      <c r="D15" s="59">
        <v>202</v>
      </c>
      <c r="E15" s="56" t="s">
        <v>23</v>
      </c>
      <c r="F15" s="62" t="s">
        <v>56</v>
      </c>
    </row>
    <row r="16" spans="1:15" x14ac:dyDescent="0.2">
      <c r="A16" s="53" t="s">
        <v>23</v>
      </c>
      <c r="B16" s="54" t="s">
        <v>126</v>
      </c>
      <c r="C16" s="54">
        <v>9</v>
      </c>
      <c r="D16" s="59">
        <v>135</v>
      </c>
      <c r="E16" s="56" t="s">
        <v>23</v>
      </c>
      <c r="F16" s="63" t="s">
        <v>57</v>
      </c>
    </row>
    <row r="17" spans="1:6" x14ac:dyDescent="0.2">
      <c r="A17" s="53" t="s">
        <v>23</v>
      </c>
      <c r="B17" s="54" t="s">
        <v>126</v>
      </c>
      <c r="C17" s="54">
        <v>16</v>
      </c>
      <c r="D17" s="59">
        <v>1766.67</v>
      </c>
      <c r="E17" s="56"/>
      <c r="F17" s="63" t="s">
        <v>159</v>
      </c>
    </row>
    <row r="18" spans="1:6" x14ac:dyDescent="0.2">
      <c r="A18" s="53"/>
      <c r="B18" s="54" t="s">
        <v>126</v>
      </c>
      <c r="C18" s="54">
        <v>16</v>
      </c>
      <c r="D18" s="59">
        <v>1470.64</v>
      </c>
      <c r="E18" s="56"/>
      <c r="F18" s="63" t="s">
        <v>167</v>
      </c>
    </row>
    <row r="19" spans="1:6" x14ac:dyDescent="0.2">
      <c r="A19" s="53"/>
      <c r="B19" s="54" t="s">
        <v>126</v>
      </c>
      <c r="C19" s="54">
        <v>16</v>
      </c>
      <c r="D19" s="59">
        <v>219.42</v>
      </c>
      <c r="E19" s="56"/>
      <c r="F19" s="63" t="s">
        <v>167</v>
      </c>
    </row>
    <row r="20" spans="1:6" x14ac:dyDescent="0.2">
      <c r="A20" s="53" t="s">
        <v>23</v>
      </c>
      <c r="B20" s="54" t="s">
        <v>126</v>
      </c>
      <c r="C20" s="54">
        <v>9</v>
      </c>
      <c r="D20" s="59">
        <v>725</v>
      </c>
      <c r="E20" s="56" t="s">
        <v>23</v>
      </c>
      <c r="F20" s="63" t="s">
        <v>62</v>
      </c>
    </row>
    <row r="21" spans="1:6" x14ac:dyDescent="0.2">
      <c r="A21" s="58" t="s">
        <v>53</v>
      </c>
      <c r="B21" s="54" t="s">
        <v>126</v>
      </c>
      <c r="C21" s="54">
        <v>9</v>
      </c>
      <c r="D21" s="55">
        <f>SUM(D10:D20)</f>
        <v>5526.7300000000005</v>
      </c>
      <c r="E21" s="56" t="s">
        <v>23</v>
      </c>
      <c r="F21" s="64"/>
    </row>
    <row r="22" spans="1:6" x14ac:dyDescent="0.2">
      <c r="A22" s="53" t="s">
        <v>23</v>
      </c>
      <c r="B22" s="54" t="s">
        <v>126</v>
      </c>
      <c r="C22" s="54">
        <v>9</v>
      </c>
      <c r="D22" s="54" t="s">
        <v>23</v>
      </c>
      <c r="E22" s="56">
        <f>SUM(D9+D21)</f>
        <v>33084.730000000003</v>
      </c>
      <c r="F22" s="64" t="s">
        <v>23</v>
      </c>
    </row>
    <row r="23" spans="1:6" ht="25.5" x14ac:dyDescent="0.2">
      <c r="A23" s="70" t="s">
        <v>58</v>
      </c>
      <c r="B23" s="54" t="s">
        <v>126</v>
      </c>
      <c r="C23" s="54">
        <v>9</v>
      </c>
      <c r="D23" s="55">
        <v>1350390</v>
      </c>
      <c r="E23" s="56" t="s">
        <v>23</v>
      </c>
      <c r="F23" s="64" t="s">
        <v>23</v>
      </c>
    </row>
    <row r="24" spans="1:6" ht="25.5" x14ac:dyDescent="0.2">
      <c r="A24" s="58" t="s">
        <v>60</v>
      </c>
      <c r="B24" s="54" t="s">
        <v>126</v>
      </c>
      <c r="C24" s="54">
        <v>9</v>
      </c>
      <c r="D24" s="52">
        <v>9891</v>
      </c>
      <c r="E24" s="56" t="s">
        <v>23</v>
      </c>
      <c r="F24" s="60" t="s">
        <v>64</v>
      </c>
    </row>
    <row r="25" spans="1:6" ht="25.5" x14ac:dyDescent="0.2">
      <c r="A25" s="53" t="s">
        <v>23</v>
      </c>
      <c r="B25" s="54" t="s">
        <v>126</v>
      </c>
      <c r="C25" s="54">
        <v>9</v>
      </c>
      <c r="D25" s="52">
        <v>9891</v>
      </c>
      <c r="E25" s="56" t="s">
        <v>23</v>
      </c>
      <c r="F25" s="60" t="s">
        <v>55</v>
      </c>
    </row>
    <row r="26" spans="1:6" x14ac:dyDescent="0.2">
      <c r="A26" s="53" t="s">
        <v>23</v>
      </c>
      <c r="B26" s="54" t="s">
        <v>126</v>
      </c>
      <c r="C26" s="54">
        <v>9</v>
      </c>
      <c r="D26" s="52">
        <v>9891</v>
      </c>
      <c r="E26" s="56" t="s">
        <v>23</v>
      </c>
      <c r="F26" s="60" t="s">
        <v>65</v>
      </c>
    </row>
    <row r="27" spans="1:6" ht="25.5" x14ac:dyDescent="0.2">
      <c r="A27" s="53" t="s">
        <v>23</v>
      </c>
      <c r="B27" s="54" t="s">
        <v>126</v>
      </c>
      <c r="C27" s="54">
        <v>9</v>
      </c>
      <c r="D27" s="52">
        <v>9891</v>
      </c>
      <c r="E27" s="56" t="s">
        <v>23</v>
      </c>
      <c r="F27" s="60" t="s">
        <v>61</v>
      </c>
    </row>
    <row r="28" spans="1:6" ht="25.5" x14ac:dyDescent="0.2">
      <c r="A28" s="53" t="s">
        <v>23</v>
      </c>
      <c r="B28" s="54" t="s">
        <v>126</v>
      </c>
      <c r="C28" s="54">
        <v>9</v>
      </c>
      <c r="D28" s="52">
        <v>9892</v>
      </c>
      <c r="E28" s="56" t="s">
        <v>23</v>
      </c>
      <c r="F28" s="60" t="s">
        <v>61</v>
      </c>
    </row>
    <row r="29" spans="1:6" ht="25.5" x14ac:dyDescent="0.2">
      <c r="A29" s="53" t="s">
        <v>23</v>
      </c>
      <c r="B29" s="54" t="s">
        <v>126</v>
      </c>
      <c r="C29" s="54">
        <v>9</v>
      </c>
      <c r="D29" s="52">
        <v>9892</v>
      </c>
      <c r="E29" s="56" t="s">
        <v>23</v>
      </c>
      <c r="F29" s="60" t="s">
        <v>61</v>
      </c>
    </row>
    <row r="30" spans="1:6" x14ac:dyDescent="0.2">
      <c r="A30" s="53" t="s">
        <v>23</v>
      </c>
      <c r="B30" s="54" t="s">
        <v>126</v>
      </c>
      <c r="C30" s="54">
        <v>9</v>
      </c>
      <c r="D30" s="52">
        <v>6591</v>
      </c>
      <c r="E30" s="56" t="s">
        <v>23</v>
      </c>
      <c r="F30" s="61" t="s">
        <v>31</v>
      </c>
    </row>
    <row r="31" spans="1:6" x14ac:dyDescent="0.2">
      <c r="A31" s="53" t="s">
        <v>23</v>
      </c>
      <c r="B31" s="54" t="s">
        <v>126</v>
      </c>
      <c r="C31" s="54">
        <v>9</v>
      </c>
      <c r="D31" s="52">
        <v>35503</v>
      </c>
      <c r="E31" s="56" t="s">
        <v>23</v>
      </c>
      <c r="F31" s="61" t="s">
        <v>62</v>
      </c>
    </row>
    <row r="32" spans="1:6" x14ac:dyDescent="0.2">
      <c r="A32" s="53"/>
      <c r="B32" s="54" t="s">
        <v>126</v>
      </c>
      <c r="C32" s="54">
        <v>16</v>
      </c>
      <c r="D32" s="52">
        <v>72061.36</v>
      </c>
      <c r="E32" s="56"/>
      <c r="F32" s="61" t="s">
        <v>167</v>
      </c>
    </row>
    <row r="33" spans="1:6" x14ac:dyDescent="0.2">
      <c r="A33" s="53"/>
      <c r="B33" s="54" t="s">
        <v>126</v>
      </c>
      <c r="C33" s="54">
        <v>16</v>
      </c>
      <c r="D33" s="52">
        <v>10751.14</v>
      </c>
      <c r="E33" s="56"/>
      <c r="F33" s="61" t="s">
        <v>167</v>
      </c>
    </row>
    <row r="34" spans="1:6" x14ac:dyDescent="0.2">
      <c r="A34" s="53"/>
      <c r="B34" s="54" t="s">
        <v>126</v>
      </c>
      <c r="C34" s="54">
        <v>16</v>
      </c>
      <c r="D34" s="52">
        <v>86567.03</v>
      </c>
      <c r="E34" s="56"/>
      <c r="F34" s="61" t="s">
        <v>160</v>
      </c>
    </row>
    <row r="35" spans="1:6" x14ac:dyDescent="0.2">
      <c r="A35" s="58" t="s">
        <v>59</v>
      </c>
      <c r="B35" s="54"/>
      <c r="C35" s="54" t="s">
        <v>23</v>
      </c>
      <c r="D35" s="55">
        <f>SUM(D24:D34)</f>
        <v>270821.53000000003</v>
      </c>
      <c r="E35" s="56" t="s">
        <v>23</v>
      </c>
      <c r="F35" s="64" t="s">
        <v>23</v>
      </c>
    </row>
    <row r="36" spans="1:6" ht="15" thickBot="1" x14ac:dyDescent="0.25">
      <c r="A36" s="65" t="s">
        <v>23</v>
      </c>
      <c r="B36" s="66" t="s">
        <v>23</v>
      </c>
      <c r="C36" s="66" t="s">
        <v>23</v>
      </c>
      <c r="D36" s="67" t="s">
        <v>23</v>
      </c>
      <c r="E36" s="68">
        <f>SUM(D23+D35)</f>
        <v>1621211.53</v>
      </c>
      <c r="F36" s="69" t="s">
        <v>23</v>
      </c>
    </row>
  </sheetData>
  <sheetProtection password="CC6F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C14" sqref="C14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69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79" t="s">
        <v>5</v>
      </c>
      <c r="B5" s="1" t="s">
        <v>139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42" t="s">
        <v>19</v>
      </c>
      <c r="B7" s="43" t="s">
        <v>20</v>
      </c>
      <c r="C7" s="43" t="s">
        <v>22</v>
      </c>
      <c r="D7" s="43" t="s">
        <v>21</v>
      </c>
      <c r="E7" s="3" t="s">
        <v>16</v>
      </c>
    </row>
    <row r="8" spans="1:5" x14ac:dyDescent="0.25">
      <c r="A8" s="158"/>
      <c r="B8" s="158"/>
      <c r="C8" s="158"/>
      <c r="D8" s="158"/>
      <c r="E8" s="158"/>
    </row>
    <row r="9" spans="1:5" x14ac:dyDescent="0.25">
      <c r="A9" s="155"/>
      <c r="B9" s="156"/>
      <c r="C9" s="157"/>
      <c r="D9" s="157"/>
      <c r="E9" s="159"/>
    </row>
    <row r="10" spans="1:5" ht="15.75" thickBot="1" x14ac:dyDescent="0.3">
      <c r="A10" s="164" t="s">
        <v>92</v>
      </c>
      <c r="B10" s="165"/>
      <c r="C10" s="165"/>
      <c r="D10" s="7"/>
      <c r="E10" s="82">
        <f>E8+E9</f>
        <v>0</v>
      </c>
    </row>
  </sheetData>
  <sheetProtection password="CC6F" sheet="1" objects="1" scenarios="1"/>
  <mergeCells count="1">
    <mergeCell ref="A10:C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2022-06-07T12:38:15Z</cp:lastPrinted>
  <dcterms:created xsi:type="dcterms:W3CDTF">2017-08-28T11:49:35Z</dcterms:created>
  <dcterms:modified xsi:type="dcterms:W3CDTF">2022-06-09T09:46:15Z</dcterms:modified>
</cp:coreProperties>
</file>