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55" windowWidth="27795" windowHeight="1069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E211" i="5" l="1"/>
  <c r="E209" i="5"/>
  <c r="D208" i="5"/>
  <c r="D189" i="5" l="1"/>
  <c r="F105" i="2" l="1"/>
  <c r="D201" i="5"/>
  <c r="E114" i="5"/>
  <c r="D113" i="5"/>
  <c r="E190" i="5"/>
  <c r="E16" i="8" l="1"/>
  <c r="E20" i="4" l="1"/>
  <c r="D69" i="5"/>
  <c r="D21" i="7"/>
  <c r="D34" i="7"/>
  <c r="F174" i="2" l="1"/>
  <c r="D194" i="5"/>
  <c r="E70" i="5" l="1"/>
  <c r="D157" i="5" l="1"/>
  <c r="D164" i="5"/>
  <c r="D176" i="5" l="1"/>
  <c r="E35" i="7" l="1"/>
  <c r="E22" i="7"/>
  <c r="E10" i="6" l="1"/>
  <c r="E195" i="5" l="1"/>
  <c r="E202" i="5" l="1"/>
  <c r="E177" i="5" l="1"/>
  <c r="E165" i="5"/>
  <c r="E158" i="5"/>
</calcChain>
</file>

<file path=xl/sharedStrings.xml><?xml version="1.0" encoding="utf-8"?>
<sst xmlns="http://schemas.openxmlformats.org/spreadsheetml/2006/main" count="951" uniqueCount="228">
  <si>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</si>
  <si>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</si>
  <si>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</si>
  <si>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</si>
  <si>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</si>
  <si>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</si>
  <si>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</si>
  <si>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</si>
  <si>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</si>
  <si>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</si>
  <si>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</si>
  <si>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</si>
  <si>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</si>
  <si>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</si>
  <si>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</si>
  <si>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</si>
  <si>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</si>
  <si>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</si>
  <si>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</si>
  <si>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</si>
  <si>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</si>
  <si>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</si>
  <si>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</si>
  <si>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</si>
  <si>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</si>
  <si>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</si>
  <si>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</si>
  <si>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</si>
  <si>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</si>
  <si>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</si>
  <si>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</si>
  <si>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</si>
  <si>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</si>
  <si>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</si>
  <si>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</si>
  <si>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</si>
  <si>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</si>
  <si>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</si>
  <si>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</si>
  <si>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</si>
  <si>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</si>
  <si>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</si>
  <si>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</si>
  <si>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</si>
  <si>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</si>
  <si>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</si>
  <si>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</si>
  <si>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</si>
  <si>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</si>
  <si>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</si>
  <si>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</si>
  <si>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</si>
  <si>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</si>
  <si>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</si>
  <si>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</si>
  <si>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</si>
  <si>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</si>
  <si>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</si>
  <si>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</si>
  <si>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</si>
  <si>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</si>
  <si>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</si>
  <si>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</si>
  <si>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</si>
  <si>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</si>
  <si>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</si>
  <si>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</si>
  <si>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</si>
  <si>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</si>
  <si>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OSIM</t>
  </si>
  <si>
    <t>VARSAMINTE PT.PERS.CU HANDICAP NEINCADRATE-2022</t>
  </si>
  <si>
    <t>ASCENSORUL SA</t>
  </si>
  <si>
    <t>RIDICARE NUMERAR</t>
  </si>
  <si>
    <t>CENTRO INVEST CONSULT SRL</t>
  </si>
  <si>
    <t>ROBOSTO LOGISTIK SRL</t>
  </si>
  <si>
    <t>PENSIE PRIVATA NEGOITA L.</t>
  </si>
  <si>
    <t>POPRIRE SALARIU SOLZARU C.</t>
  </si>
  <si>
    <t>PENSIE PRIVATA GEORGESCU S.</t>
  </si>
  <si>
    <t>PENSIE PRIVATA VARODIN I.</t>
  </si>
  <si>
    <t>POPRIRE SALARIU NEAMTU M.</t>
  </si>
  <si>
    <t>POPRIRE SALARIU NICULAE A.</t>
  </si>
  <si>
    <t>PENSIE PRIVATA GHIOCA M.</t>
  </si>
  <si>
    <t>POPRIRE SALARIU NEACSU D.</t>
  </si>
  <si>
    <t>PENSIE PRIVATA STANILA F.</t>
  </si>
  <si>
    <t>PENSIE PRIVATA NEGOITA A.</t>
  </si>
  <si>
    <t>DANTE INTERNATIONAL SA</t>
  </si>
  <si>
    <t>POPRIRE SALARIU STEFANESCU R.</t>
  </si>
  <si>
    <t>PENSIE ALIMENTARA DE LA POTOROACA CRISTIAN</t>
  </si>
  <si>
    <t>Subtotal 10.01.16</t>
  </si>
  <si>
    <t>Total 10.01.16</t>
  </si>
  <si>
    <t>OPTIM CONCEPT DESIGN SRL</t>
  </si>
  <si>
    <t>DIGITRONIX TECHNOLOGY SRL</t>
  </si>
  <si>
    <t>ARCHIVIT SRL</t>
  </si>
  <si>
    <t>XEROX ROMANIA SA</t>
  </si>
  <si>
    <t>PIESE SCHIMB ECHIPAM. XEROX</t>
  </si>
  <si>
    <t>TORA DISTRIBUTION SYSTEM SRL</t>
  </si>
  <si>
    <t>PFA SCHIOPU REBECA</t>
  </si>
  <si>
    <t>OMPI</t>
  </si>
  <si>
    <t>CENTRAL TRAVEL SRL</t>
  </si>
  <si>
    <t>DNS BIROTICA SRL</t>
  </si>
  <si>
    <t>MEMORIE USB</t>
  </si>
  <si>
    <t>01-31 OCTOMBRIE</t>
  </si>
  <si>
    <t>octombrie</t>
  </si>
  <si>
    <t>perioada: 01-31 OCTOMBRIE</t>
  </si>
  <si>
    <t>PMC GRUP DISTRIB. SRL</t>
  </si>
  <si>
    <t>SQUARE PARKING SRL</t>
  </si>
  <si>
    <t>ABONAMENT PARCARE AUTO OSIM</t>
  </si>
  <si>
    <t>CONSOLE PRINDERE AER CONDITIONAT</t>
  </si>
  <si>
    <t>TORNADO GOMAR TRADE SRL</t>
  </si>
  <si>
    <t>ANVELOPE VARA SI MONTAJ</t>
  </si>
  <si>
    <t>ACUMULATORI AUTO</t>
  </si>
  <si>
    <t>Total plati OCTOMBRIE</t>
  </si>
  <si>
    <t>MERTECOM SRL</t>
  </si>
  <si>
    <t>REZERVE ODORIZANTE CAMERA</t>
  </si>
  <si>
    <t>PRESTARI SERVICII PFA SEPTEMBRIE 2022</t>
  </si>
  <si>
    <t>TOTAL OCTOMBRIE</t>
  </si>
  <si>
    <t>SWISS COFFEE SRL</t>
  </si>
  <si>
    <t>EXPRESOR AUTOMAT CAFEA</t>
  </si>
  <si>
    <t>EX.TREZO</t>
  </si>
  <si>
    <t>TREZORERIE</t>
  </si>
  <si>
    <t>RETURNARE SUMA - CONT BLOCAT</t>
  </si>
  <si>
    <t>ACUMULATORI 12V</t>
  </si>
  <si>
    <t>CTR.SUBSECV. NR.24 TRANSPORT AERIAN</t>
  </si>
  <si>
    <t>DOSARE CU SINA</t>
  </si>
  <si>
    <t>DIR.GEN.DE SALUBRIT.SECT.3</t>
  </si>
  <si>
    <t>COL.SI TR.DESEURI MUNICIP.AUG.22</t>
  </si>
  <si>
    <t>COL.SI TR.DESEURI MUNICIP.IULIE.22</t>
  </si>
  <si>
    <t>STOCARE ARHIVA SEPT.2022</t>
  </si>
  <si>
    <t>SUPRAV. RVSTI ECHIPAM. OCT.2022</t>
  </si>
  <si>
    <t>BUTON CUTIE COMANDA ASCENSOR</t>
  </si>
  <si>
    <t>SERV.CURATENIE SEPTEMBRIE 2022</t>
  </si>
  <si>
    <t>CAFEA BOABE ILLY DARK</t>
  </si>
  <si>
    <t>ENGIE ROMANIA SA</t>
  </si>
  <si>
    <t>CONSUM GAZE AUGUST 2022</t>
  </si>
  <si>
    <t>CASA DOINA SRL</t>
  </si>
  <si>
    <t>ORGANIZARE MASA OFICIALA</t>
  </si>
  <si>
    <t>BIBLIOTECA NATIONALA</t>
  </si>
  <si>
    <t>RESTAURARE DOCUMENTE OFICIALE</t>
  </si>
  <si>
    <t>FAIR COM AGENTI SRL</t>
  </si>
  <si>
    <t>RIBON MASINA DE FRANCAT</t>
  </si>
  <si>
    <t>MENTENANTA ECHIPAM IT SEPTEMBRIE 2022</t>
  </si>
  <si>
    <t>APA NOVA BUCURESTI SA</t>
  </si>
  <si>
    <t>SERV.APA SEPTEMBRIE 2022</t>
  </si>
  <si>
    <t>DEPUNERE NUMERAR - REINTREGIRE CONT</t>
  </si>
  <si>
    <t>CM UNIREA SRL</t>
  </si>
  <si>
    <t>SERV.MED.MUNCII SEPT.2022</t>
  </si>
  <si>
    <t>BCR SA</t>
  </si>
  <si>
    <t>COMISION TRANZ. CARDURI SEPT.2022</t>
  </si>
  <si>
    <t>CVAL.CONSUM GAZE SEPT.2022</t>
  </si>
  <si>
    <t>CRISTALSOFT SRL</t>
  </si>
  <si>
    <t>SERV.MENT.SOFT CONTAB.SEPT.2022</t>
  </si>
  <si>
    <t>CUMPANA 1993 SRL</t>
  </si>
  <si>
    <t>CVAL.PACHET BIDOANE APA OCT.2022</t>
  </si>
  <si>
    <t>REGLARE COD ANGAJAMENT</t>
  </si>
  <si>
    <t>REGLARE SALARII POCA</t>
  </si>
  <si>
    <t>CENTRUL DE FORM. APSAP</t>
  </si>
  <si>
    <t>TAXA CURS FORM.PROF. ANDRONACHE A</t>
  </si>
  <si>
    <t>FUND.CENTRUL DE FORM APSAP</t>
  </si>
  <si>
    <t>SERV.CAZARE CURS ANDRONACHE A.</t>
  </si>
  <si>
    <t>RCS RDS SA</t>
  </si>
  <si>
    <t>ABONAMENT INTERNET OCT.2022</t>
  </si>
  <si>
    <t>CVAL. BILET AVION</t>
  </si>
  <si>
    <t>WECO TMC SRL</t>
  </si>
  <si>
    <t>SERVICIU MEDICAL</t>
  </si>
  <si>
    <t>CVAL. SERVICIU MEDICAL</t>
  </si>
  <si>
    <t>BTM CORPORATE SECURITY SRL</t>
  </si>
  <si>
    <t>SERV.PAZA SEPT. 2022</t>
  </si>
  <si>
    <t>PFA STANCIU ELENA DARIA</t>
  </si>
  <si>
    <t>PRESTARI SERV. PFA OCT.2022</t>
  </si>
  <si>
    <t>OLIMPIC INTERNATIONAL TURISM SRL</t>
  </si>
  <si>
    <t>BILET AVION</t>
  </si>
  <si>
    <t>FOXX COLOR SRL</t>
  </si>
  <si>
    <t>STAMPILA TRODAT PRINTY DATIERA</t>
  </si>
  <si>
    <t>OMICRON SERVICE SRL</t>
  </si>
  <si>
    <t>TELEFON FIX</t>
  </si>
  <si>
    <t>DHL INTERNATIONAL SRL</t>
  </si>
  <si>
    <t>EXPEDIERI EXPRES</t>
  </si>
  <si>
    <t>MEDA CONSULT SRL</t>
  </si>
  <si>
    <t>KIT ROLE TAVA ALIM. KONIC</t>
  </si>
  <si>
    <t>FLORARIA IRIS</t>
  </si>
  <si>
    <t>BUCHET FLORI</t>
  </si>
  <si>
    <t xml:space="preserve">octombrie </t>
  </si>
  <si>
    <t>PFA MOISE CARMELA</t>
  </si>
  <si>
    <t>SERV.PFA SEPT.2022</t>
  </si>
  <si>
    <t>CSV RUTIER CONSULTING SRL</t>
  </si>
  <si>
    <t>PREST.SERV. CONSULT.PROIECT PNRR</t>
  </si>
  <si>
    <t>NEMIRSCHI ANDREI</t>
  </si>
  <si>
    <t>CHELTUIELI JUDICIARE</t>
  </si>
  <si>
    <t>TRANSPORT AERIAN</t>
  </si>
  <si>
    <t>SAFETY BROKER DE ASIG. SA</t>
  </si>
  <si>
    <t>ASIG. RCA SKODA OSIM</t>
  </si>
  <si>
    <t>TEL. MOBILE APPLE</t>
  </si>
  <si>
    <t>PRAGMA COMPUTERS SRL</t>
  </si>
  <si>
    <t>LICENTE RADMIN</t>
  </si>
  <si>
    <t>REINNOIRE LICENTE ANTIVIRUS</t>
  </si>
  <si>
    <t>VERASYS INTERNAT. SRL</t>
  </si>
  <si>
    <t>LICENTE MICROSOFT OFFICE 2021</t>
  </si>
  <si>
    <t>CNCIR SA</t>
  </si>
  <si>
    <t>VERIF.TEHNICA IN UTIL CAZANE</t>
  </si>
  <si>
    <t>SERV. MEDICAL</t>
  </si>
  <si>
    <t>SERV.MENT.SOFT CONTAB.OCT.2022</t>
  </si>
  <si>
    <t>CTCE PIATRA NEAMT SA</t>
  </si>
  <si>
    <t>ACTUALIZ.LEGIS OCT. 2022</t>
  </si>
  <si>
    <t>GENERAL PROD SERV SRL</t>
  </si>
  <si>
    <t>HARTIE COPIATOR A4</t>
  </si>
  <si>
    <t>F64 STUDIO SRL</t>
  </si>
  <si>
    <t>INCARCATOARE ACUMULATORI</t>
  </si>
  <si>
    <t>LECOM BIROTICA ARDEAL SRL</t>
  </si>
  <si>
    <t>CARTON ALB A4</t>
  </si>
  <si>
    <t>01 PROCONSTRUCTO TOP SERV.GROUP SRL</t>
  </si>
  <si>
    <t>DETECTOARE GAZE</t>
  </si>
  <si>
    <t>MENTENANTA ECHIPAM CLIMATIZ. OCT 2022</t>
  </si>
  <si>
    <t>PLICURI B4 ANTISOC</t>
  </si>
  <si>
    <t>ATC &amp; IT SOLUTIONS SRL</t>
  </si>
  <si>
    <t>SERV.CAZARE CURS CIOROIANU A.</t>
  </si>
  <si>
    <t>TAXA CURS FORM.PROF. CIOROIANU A</t>
  </si>
  <si>
    <t>PFA MIU ALEXANDRU DOREL</t>
  </si>
  <si>
    <t>SERV.MENT.SIST.EL. AUGUST,SEPT.,OCT.2022</t>
  </si>
  <si>
    <t>REV.TEH.INST.GAZE SI ADEV.COSERIT</t>
  </si>
  <si>
    <t>2 PROCONSTRUCTO TOP SERV.GROUP SRL</t>
  </si>
  <si>
    <t>PROIECT THE. INST.GAZE</t>
  </si>
  <si>
    <t>COL.SI TR. DES. MENAJ SEPT.2022</t>
  </si>
  <si>
    <t>RO_2022Q3_art39_renewal_fees</t>
  </si>
  <si>
    <t>INTERN. FILING AND SEARCH FEES</t>
  </si>
  <si>
    <t xml:space="preserve">COMISION </t>
  </si>
  <si>
    <t>deplasari externe</t>
  </si>
  <si>
    <t>epoque</t>
  </si>
  <si>
    <t>LICENTA DATA GRIP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</si>
</sst>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192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0" fontId="26" fillId="24" borderId="17" xfId="40" applyFont="1" applyFill="1" applyBorder="1" applyAlignment="1">
      <alignment horizontal="center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4" fontId="26" fillId="24" borderId="14" xfId="40" applyNumberFormat="1" applyFont="1" applyFill="1" applyBorder="1" applyAlignment="1">
      <alignment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0" fontId="1" fillId="0" borderId="19" xfId="40" applyFont="1" applyFill="1" applyBorder="1" applyAlignment="1">
      <alignment horizontal="center" vertical="center" wrapText="1"/>
    </xf>
    <xf numFmtId="4" fontId="1" fillId="0" borderId="20" xfId="40" applyNumberFormat="1" applyFont="1" applyFill="1" applyBorder="1" applyAlignment="1">
      <alignment horizontal="right" vertical="center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4" fontId="26" fillId="0" borderId="14" xfId="40" applyNumberFormat="1" applyFont="1" applyFill="1" applyBorder="1" applyAlignment="1">
      <alignment horizontal="right" vertical="center"/>
    </xf>
    <xf numFmtId="0" fontId="26" fillId="0" borderId="19" xfId="40" applyFont="1" applyFill="1" applyBorder="1" applyAlignment="1">
      <alignment horizontal="center" vertical="center" wrapText="1"/>
    </xf>
    <xf numFmtId="4" fontId="26" fillId="0" borderId="20" xfId="40" applyNumberFormat="1" applyFont="1" applyFill="1" applyBorder="1" applyAlignment="1">
      <alignment horizontal="right" vertical="center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164" fontId="1" fillId="24" borderId="10" xfId="49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/>
    </xf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4" fillId="0" borderId="21" xfId="41" applyNumberFormat="1" applyFont="1" applyFill="1" applyBorder="1" applyAlignment="1">
      <alignment horizontal="left"/>
    </xf>
    <xf numFmtId="0" fontId="34" fillId="0" borderId="19" xfId="41" applyFont="1" applyFill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5" fillId="24" borderId="10" xfId="40" applyFont="1" applyFill="1" applyBorder="1" applyAlignment="1">
      <alignment horizontal="center" vertical="center"/>
    </xf>
    <xf numFmtId="0" fontId="35" fillId="24" borderId="10" xfId="40" applyFont="1" applyFill="1" applyBorder="1"/>
    <xf numFmtId="4" fontId="35" fillId="24" borderId="14" xfId="40" applyNumberFormat="1" applyFont="1" applyFill="1" applyBorder="1" applyAlignment="1">
      <alignment horizontal="right" vertical="center"/>
    </xf>
    <xf numFmtId="14" fontId="35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left" vertical="center"/>
    </xf>
    <xf numFmtId="0" fontId="26" fillId="24" borderId="0" xfId="0" applyFont="1" applyFill="1"/>
    <xf numFmtId="0" fontId="1" fillId="0" borderId="25" xfId="40" applyFont="1" applyFill="1" applyBorder="1" applyAlignment="1">
      <alignment horizontal="center" wrapText="1"/>
    </xf>
    <xf numFmtId="0" fontId="1" fillId="0" borderId="22" xfId="40" applyFont="1" applyFill="1" applyBorder="1" applyAlignment="1">
      <alignment horizontal="center" vertical="center" wrapText="1"/>
    </xf>
    <xf numFmtId="4" fontId="20" fillId="0" borderId="22" xfId="4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wrapText="1"/>
    </xf>
    <xf numFmtId="4" fontId="27" fillId="0" borderId="22" xfId="40" applyNumberFormat="1" applyFont="1" applyFill="1" applyBorder="1" applyAlignment="1">
      <alignment horizontal="center" vertical="center" wrapText="1"/>
    </xf>
    <xf numFmtId="0" fontId="27" fillId="0" borderId="25" xfId="40" applyFont="1" applyFill="1" applyBorder="1" applyAlignment="1">
      <alignment horizontal="center" wrapText="1"/>
    </xf>
    <xf numFmtId="0" fontId="21" fillId="0" borderId="17" xfId="40" applyFont="1" applyFill="1" applyBorder="1" applyAlignment="1">
      <alignment horizontal="left" wrapText="1"/>
    </xf>
    <xf numFmtId="0" fontId="21" fillId="0" borderId="17" xfId="40" applyFont="1" applyFill="1" applyBorder="1" applyAlignment="1">
      <alignment horizontal="center" wrapText="1"/>
    </xf>
    <xf numFmtId="0" fontId="22" fillId="0" borderId="17" xfId="40" applyFont="1" applyFill="1" applyBorder="1" applyAlignment="1">
      <alignment horizontal="center" wrapText="1"/>
    </xf>
    <xf numFmtId="0" fontId="25" fillId="0" borderId="0" xfId="0" applyFont="1" applyFill="1"/>
    <xf numFmtId="0" fontId="34" fillId="0" borderId="19" xfId="41" applyFont="1" applyFill="1" applyBorder="1" applyAlignment="1">
      <alignment horizontal="right"/>
    </xf>
    <xf numFmtId="164" fontId="20" fillId="0" borderId="10" xfId="4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/>
    </xf>
    <xf numFmtId="2" fontId="1" fillId="0" borderId="23" xfId="40" applyNumberFormat="1" applyFont="1" applyFill="1" applyBorder="1" applyAlignment="1">
      <alignment horizontal="center" vertical="center"/>
    </xf>
    <xf numFmtId="4" fontId="25" fillId="24" borderId="0" xfId="0" applyNumberFormat="1" applyFont="1" applyFill="1"/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5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Procent" xfId="49" builtinId="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D8" sqref="D8"/>
    </sheetView>
  </sheetViews>
  <sheetFormatPr defaultRowHeight="14.25" x14ac:dyDescent="0.2"/>
  <cols>
    <col min="1" max="1" width="11" style="10" customWidth="1"/>
    <col min="2" max="2" width="10.140625" style="10" customWidth="1"/>
    <col min="3" max="3" width="9.140625" style="10"/>
    <col min="4" max="4" width="10.140625" style="10" bestFit="1" customWidth="1"/>
    <col min="5" max="5" width="12.140625" style="10" customWidth="1"/>
    <col min="6" max="6" width="18.85546875" style="10" customWidth="1"/>
    <col min="7" max="16384" width="9.140625" style="10"/>
  </cols>
  <sheetData>
    <row r="1" spans="1:6" x14ac:dyDescent="0.2">
      <c r="A1" s="1" t="s">
        <v>4</v>
      </c>
      <c r="B1" s="1"/>
      <c r="C1" s="6"/>
      <c r="D1" s="6"/>
      <c r="E1" s="22"/>
      <c r="F1" s="6"/>
    </row>
    <row r="2" spans="1:6" x14ac:dyDescent="0.2">
      <c r="A2" s="8"/>
      <c r="B2" s="8"/>
      <c r="C2" s="8"/>
      <c r="D2" s="8"/>
      <c r="E2" s="23"/>
      <c r="F2" s="8"/>
    </row>
    <row r="3" spans="1:6" x14ac:dyDescent="0.2">
      <c r="A3" s="1" t="s">
        <v>65</v>
      </c>
      <c r="B3" s="6"/>
      <c r="C3" s="6"/>
      <c r="D3" s="6"/>
      <c r="E3" s="22"/>
      <c r="F3" s="8"/>
    </row>
    <row r="4" spans="1:6" x14ac:dyDescent="0.2">
      <c r="A4" s="5" t="s">
        <v>5</v>
      </c>
      <c r="B4" s="1" t="s">
        <v>101</v>
      </c>
      <c r="C4" s="1"/>
      <c r="D4" s="8"/>
      <c r="E4" s="23"/>
      <c r="F4" s="8"/>
    </row>
    <row r="5" spans="1:6" ht="15" customHeight="1" thickBot="1" x14ac:dyDescent="0.25">
      <c r="A5" s="6"/>
      <c r="B5" s="1"/>
      <c r="C5" s="1"/>
      <c r="D5" s="1"/>
      <c r="E5" s="22"/>
      <c r="F5" s="8"/>
    </row>
    <row r="6" spans="1:6" x14ac:dyDescent="0.2">
      <c r="A6" s="44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5" t="s">
        <v>29</v>
      </c>
    </row>
    <row r="7" spans="1:6" ht="25.5" x14ac:dyDescent="0.2">
      <c r="A7" s="17" t="s">
        <v>37</v>
      </c>
      <c r="B7" s="15" t="s">
        <v>23</v>
      </c>
      <c r="C7" s="15" t="s">
        <v>23</v>
      </c>
      <c r="D7" s="46">
        <v>174232</v>
      </c>
      <c r="E7" s="16" t="s">
        <v>23</v>
      </c>
      <c r="F7" s="18" t="s">
        <v>23</v>
      </c>
    </row>
    <row r="8" spans="1:6" ht="51" x14ac:dyDescent="0.2">
      <c r="A8" s="47" t="s">
        <v>39</v>
      </c>
      <c r="B8" s="15" t="s">
        <v>102</v>
      </c>
      <c r="C8" s="15">
        <v>8</v>
      </c>
      <c r="D8" s="74">
        <v>18411</v>
      </c>
      <c r="E8" s="16" t="s">
        <v>23</v>
      </c>
      <c r="F8" s="33" t="s">
        <v>70</v>
      </c>
    </row>
    <row r="9" spans="1:6" ht="47.25" customHeight="1" x14ac:dyDescent="0.2">
      <c r="A9" s="31" t="s">
        <v>38</v>
      </c>
      <c r="B9" s="15" t="s">
        <v>23</v>
      </c>
      <c r="C9" s="15" t="s">
        <v>23</v>
      </c>
      <c r="D9" s="46">
        <v>18411</v>
      </c>
      <c r="E9" s="16" t="s">
        <v>23</v>
      </c>
      <c r="F9" s="18" t="s">
        <v>23</v>
      </c>
    </row>
    <row r="10" spans="1:6" ht="15" thickBot="1" x14ac:dyDescent="0.25">
      <c r="A10" s="48" t="s">
        <v>23</v>
      </c>
      <c r="B10" s="24" t="s">
        <v>23</v>
      </c>
      <c r="C10" s="24" t="s">
        <v>23</v>
      </c>
      <c r="D10" s="49" t="s">
        <v>23</v>
      </c>
      <c r="E10" s="50">
        <f>SUM(D9)+D7</f>
        <v>192643</v>
      </c>
      <c r="F10" s="51" t="s">
        <v>23</v>
      </c>
    </row>
    <row r="11" spans="1:6" x14ac:dyDescent="0.2">
      <c r="A11" s="26"/>
      <c r="B11" s="27"/>
      <c r="C11" s="27"/>
      <c r="D11" s="27"/>
      <c r="E11" s="28"/>
      <c r="F11" s="29"/>
    </row>
    <row r="12" spans="1:6" x14ac:dyDescent="0.2">
      <c r="A12" s="8"/>
      <c r="B12" s="8"/>
      <c r="C12" s="8"/>
      <c r="D12" s="8"/>
      <c r="E12" s="23"/>
      <c r="F12" s="2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"/>
  <sheetViews>
    <sheetView showWhiteSpace="0" view="pageLayout" topLeftCell="A172" zoomScaleNormal="100" workbookViewId="0">
      <selection activeCell="E212" sqref="E212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6.5703125" style="8" bestFit="1" customWidth="1"/>
    <col min="4" max="4" width="13.140625" style="8" customWidth="1"/>
    <col min="5" max="5" width="14.42578125" style="23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6"/>
      <c r="D1" s="6"/>
      <c r="E1" s="22"/>
      <c r="F1" s="6"/>
    </row>
    <row r="3" spans="1:6" x14ac:dyDescent="0.2">
      <c r="A3" s="1" t="s">
        <v>27</v>
      </c>
      <c r="B3" s="6"/>
      <c r="C3" s="6"/>
      <c r="D3" s="6"/>
      <c r="E3" s="22"/>
    </row>
    <row r="4" spans="1:6" x14ac:dyDescent="0.2">
      <c r="A4" s="1" t="s">
        <v>28</v>
      </c>
      <c r="B4" s="6"/>
      <c r="C4" s="6"/>
      <c r="D4" s="6"/>
      <c r="E4" s="22"/>
    </row>
    <row r="5" spans="1:6" x14ac:dyDescent="0.2">
      <c r="A5" s="5" t="s">
        <v>5</v>
      </c>
      <c r="B5" s="1" t="s">
        <v>101</v>
      </c>
      <c r="C5" s="1"/>
    </row>
    <row r="6" spans="1:6" ht="13.5" thickBot="1" x14ac:dyDescent="0.25">
      <c r="A6" s="6"/>
      <c r="B6" s="1"/>
      <c r="C6" s="1"/>
      <c r="D6" s="1"/>
      <c r="E6" s="22"/>
    </row>
    <row r="7" spans="1:6" x14ac:dyDescent="0.2">
      <c r="A7" s="35" t="s">
        <v>23</v>
      </c>
      <c r="B7" s="36" t="s">
        <v>6</v>
      </c>
      <c r="C7" s="36" t="s">
        <v>7</v>
      </c>
      <c r="D7" s="36" t="s">
        <v>8</v>
      </c>
      <c r="E7" s="37" t="s">
        <v>3</v>
      </c>
      <c r="F7" s="38" t="s">
        <v>29</v>
      </c>
    </row>
    <row r="8" spans="1:6" x14ac:dyDescent="0.2">
      <c r="A8" s="70" t="s">
        <v>9</v>
      </c>
      <c r="B8" s="112" t="s">
        <v>23</v>
      </c>
      <c r="C8" s="112" t="s">
        <v>23</v>
      </c>
      <c r="D8" s="113">
        <v>12208318</v>
      </c>
      <c r="E8" s="114" t="s">
        <v>23</v>
      </c>
      <c r="F8" s="115" t="s">
        <v>23</v>
      </c>
    </row>
    <row r="9" spans="1:6" x14ac:dyDescent="0.2">
      <c r="A9" s="116" t="s">
        <v>10</v>
      </c>
      <c r="B9" s="54" t="s">
        <v>102</v>
      </c>
      <c r="C9" s="54">
        <v>7</v>
      </c>
      <c r="D9" s="117">
        <v>91764</v>
      </c>
      <c r="E9" s="55" t="s">
        <v>23</v>
      </c>
      <c r="F9" s="118" t="s">
        <v>31</v>
      </c>
    </row>
    <row r="10" spans="1:6" x14ac:dyDescent="0.2">
      <c r="A10" s="116" t="s">
        <v>23</v>
      </c>
      <c r="B10" s="54" t="s">
        <v>102</v>
      </c>
      <c r="C10" s="54">
        <v>7</v>
      </c>
      <c r="D10" s="117">
        <v>3687</v>
      </c>
      <c r="E10" s="55" t="s">
        <v>23</v>
      </c>
      <c r="F10" s="118" t="s">
        <v>30</v>
      </c>
    </row>
    <row r="11" spans="1:6" ht="25.5" x14ac:dyDescent="0.2">
      <c r="A11" s="116" t="s">
        <v>23</v>
      </c>
      <c r="B11" s="54" t="s">
        <v>102</v>
      </c>
      <c r="C11" s="54">
        <v>7</v>
      </c>
      <c r="D11" s="117">
        <v>543996</v>
      </c>
      <c r="E11" s="55" t="s">
        <v>23</v>
      </c>
      <c r="F11" s="118" t="s">
        <v>67</v>
      </c>
    </row>
    <row r="12" spans="1:6" ht="25.5" x14ac:dyDescent="0.2">
      <c r="A12" s="116" t="s">
        <v>23</v>
      </c>
      <c r="B12" s="54" t="s">
        <v>102</v>
      </c>
      <c r="C12" s="54">
        <v>7</v>
      </c>
      <c r="D12" s="117">
        <v>502684</v>
      </c>
      <c r="E12" s="55" t="s">
        <v>23</v>
      </c>
      <c r="F12" s="118" t="s">
        <v>32</v>
      </c>
    </row>
    <row r="13" spans="1:6" ht="25.5" x14ac:dyDescent="0.2">
      <c r="A13" s="116"/>
      <c r="B13" s="54" t="s">
        <v>102</v>
      </c>
      <c r="C13" s="54">
        <v>7</v>
      </c>
      <c r="D13" s="117">
        <v>150</v>
      </c>
      <c r="E13" s="55" t="s">
        <v>23</v>
      </c>
      <c r="F13" s="118" t="s">
        <v>84</v>
      </c>
    </row>
    <row r="14" spans="1:6" ht="25.5" x14ac:dyDescent="0.2">
      <c r="A14" s="116"/>
      <c r="B14" s="54" t="s">
        <v>102</v>
      </c>
      <c r="C14" s="54">
        <v>7</v>
      </c>
      <c r="D14" s="117">
        <v>150</v>
      </c>
      <c r="E14" s="55" t="s">
        <v>23</v>
      </c>
      <c r="F14" s="118" t="s">
        <v>75</v>
      </c>
    </row>
    <row r="15" spans="1:6" ht="25.5" x14ac:dyDescent="0.2">
      <c r="A15" s="116" t="s">
        <v>23</v>
      </c>
      <c r="B15" s="54" t="s">
        <v>102</v>
      </c>
      <c r="C15" s="54">
        <v>7</v>
      </c>
      <c r="D15" s="117">
        <v>200</v>
      </c>
      <c r="E15" s="55" t="s">
        <v>23</v>
      </c>
      <c r="F15" s="118" t="s">
        <v>87</v>
      </c>
    </row>
    <row r="16" spans="1:6" ht="25.5" x14ac:dyDescent="0.2">
      <c r="A16" s="116" t="s">
        <v>23</v>
      </c>
      <c r="B16" s="54" t="s">
        <v>102</v>
      </c>
      <c r="C16" s="54">
        <v>7</v>
      </c>
      <c r="D16" s="117">
        <v>158810</v>
      </c>
      <c r="E16" s="55" t="s">
        <v>23</v>
      </c>
      <c r="F16" s="118" t="s">
        <v>67</v>
      </c>
    </row>
    <row r="17" spans="1:10" ht="25.5" x14ac:dyDescent="0.2">
      <c r="A17" s="116" t="s">
        <v>23</v>
      </c>
      <c r="B17" s="54" t="s">
        <v>102</v>
      </c>
      <c r="C17" s="54">
        <v>7</v>
      </c>
      <c r="D17" s="117">
        <v>3776</v>
      </c>
      <c r="E17" s="55" t="s">
        <v>23</v>
      </c>
      <c r="F17" s="118" t="s">
        <v>36</v>
      </c>
    </row>
    <row r="18" spans="1:10" ht="25.5" x14ac:dyDescent="0.2">
      <c r="A18" s="116"/>
      <c r="B18" s="54" t="s">
        <v>102</v>
      </c>
      <c r="C18" s="54">
        <v>7</v>
      </c>
      <c r="D18" s="117">
        <v>2712</v>
      </c>
      <c r="E18" s="55" t="s">
        <v>23</v>
      </c>
      <c r="F18" s="118" t="s">
        <v>36</v>
      </c>
    </row>
    <row r="19" spans="1:10" ht="25.5" x14ac:dyDescent="0.2">
      <c r="A19" s="116" t="s">
        <v>23</v>
      </c>
      <c r="B19" s="54" t="s">
        <v>102</v>
      </c>
      <c r="C19" s="54">
        <v>7</v>
      </c>
      <c r="D19" s="117">
        <v>3289</v>
      </c>
      <c r="E19" s="55" t="s">
        <v>23</v>
      </c>
      <c r="F19" s="118" t="s">
        <v>36</v>
      </c>
    </row>
    <row r="20" spans="1:10" ht="25.5" x14ac:dyDescent="0.2">
      <c r="A20" s="116"/>
      <c r="B20" s="54" t="s">
        <v>102</v>
      </c>
      <c r="C20" s="54">
        <v>7</v>
      </c>
      <c r="D20" s="117">
        <v>3618</v>
      </c>
      <c r="E20" s="55" t="s">
        <v>23</v>
      </c>
      <c r="F20" s="118" t="s">
        <v>36</v>
      </c>
    </row>
    <row r="21" spans="1:10" ht="25.5" x14ac:dyDescent="0.2">
      <c r="A21" s="116"/>
      <c r="B21" s="54" t="s">
        <v>102</v>
      </c>
      <c r="C21" s="54">
        <v>7</v>
      </c>
      <c r="D21" s="117">
        <v>2001</v>
      </c>
      <c r="E21" s="55" t="s">
        <v>23</v>
      </c>
      <c r="F21" s="118" t="s">
        <v>36</v>
      </c>
    </row>
    <row r="22" spans="1:10" ht="25.5" x14ac:dyDescent="0.2">
      <c r="A22" s="116"/>
      <c r="B22" s="54" t="s">
        <v>102</v>
      </c>
      <c r="C22" s="54">
        <v>7</v>
      </c>
      <c r="D22" s="117">
        <v>3712</v>
      </c>
      <c r="E22" s="55" t="s">
        <v>23</v>
      </c>
      <c r="F22" s="118" t="s">
        <v>36</v>
      </c>
    </row>
    <row r="23" spans="1:10" ht="25.5" x14ac:dyDescent="0.2">
      <c r="A23" s="116"/>
      <c r="B23" s="54" t="s">
        <v>102</v>
      </c>
      <c r="C23" s="54">
        <v>7</v>
      </c>
      <c r="D23" s="117">
        <v>3127</v>
      </c>
      <c r="E23" s="55" t="s">
        <v>23</v>
      </c>
      <c r="F23" s="118" t="s">
        <v>36</v>
      </c>
    </row>
    <row r="24" spans="1:10" ht="25.5" x14ac:dyDescent="0.2">
      <c r="A24" s="116"/>
      <c r="B24" s="54" t="s">
        <v>102</v>
      </c>
      <c r="C24" s="54">
        <v>7</v>
      </c>
      <c r="D24" s="117">
        <v>3445</v>
      </c>
      <c r="E24" s="55" t="s">
        <v>23</v>
      </c>
      <c r="F24" s="62" t="s">
        <v>36</v>
      </c>
    </row>
    <row r="25" spans="1:10" ht="25.5" x14ac:dyDescent="0.2">
      <c r="A25" s="116" t="s">
        <v>23</v>
      </c>
      <c r="B25" s="54" t="s">
        <v>102</v>
      </c>
      <c r="C25" s="54">
        <v>7</v>
      </c>
      <c r="D25" s="117">
        <v>3949</v>
      </c>
      <c r="E25" s="55" t="s">
        <v>23</v>
      </c>
      <c r="F25" s="62" t="s">
        <v>36</v>
      </c>
    </row>
    <row r="26" spans="1:10" ht="25.5" x14ac:dyDescent="0.2">
      <c r="A26" s="116" t="s">
        <v>23</v>
      </c>
      <c r="B26" s="54" t="s">
        <v>102</v>
      </c>
      <c r="C26" s="54">
        <v>7</v>
      </c>
      <c r="D26" s="117">
        <v>1592</v>
      </c>
      <c r="E26" s="55" t="s">
        <v>23</v>
      </c>
      <c r="F26" s="62" t="s">
        <v>80</v>
      </c>
    </row>
    <row r="27" spans="1:10" ht="25.5" x14ac:dyDescent="0.2">
      <c r="A27" s="116" t="s">
        <v>23</v>
      </c>
      <c r="B27" s="54" t="s">
        <v>102</v>
      </c>
      <c r="C27" s="54">
        <v>7</v>
      </c>
      <c r="D27" s="117">
        <v>1592</v>
      </c>
      <c r="E27" s="55" t="s">
        <v>23</v>
      </c>
      <c r="F27" s="62" t="s">
        <v>79</v>
      </c>
    </row>
    <row r="28" spans="1:10" ht="25.5" x14ac:dyDescent="0.2">
      <c r="A28" s="116"/>
      <c r="B28" s="54" t="s">
        <v>102</v>
      </c>
      <c r="C28" s="54">
        <v>7</v>
      </c>
      <c r="D28" s="117">
        <v>2566</v>
      </c>
      <c r="E28" s="55" t="s">
        <v>23</v>
      </c>
      <c r="F28" s="62" t="s">
        <v>36</v>
      </c>
    </row>
    <row r="29" spans="1:10" ht="25.5" x14ac:dyDescent="0.2">
      <c r="A29" s="116"/>
      <c r="B29" s="54" t="s">
        <v>102</v>
      </c>
      <c r="C29" s="54">
        <v>7</v>
      </c>
      <c r="D29" s="117">
        <v>150</v>
      </c>
      <c r="E29" s="55" t="s">
        <v>23</v>
      </c>
      <c r="F29" s="62" t="s">
        <v>78</v>
      </c>
    </row>
    <row r="30" spans="1:10" ht="25.5" x14ac:dyDescent="0.2">
      <c r="A30" s="116" t="s">
        <v>23</v>
      </c>
      <c r="B30" s="54" t="s">
        <v>102</v>
      </c>
      <c r="C30" s="54">
        <v>7</v>
      </c>
      <c r="D30" s="117">
        <v>150</v>
      </c>
      <c r="E30" s="55" t="s">
        <v>23</v>
      </c>
      <c r="F30" s="62" t="s">
        <v>77</v>
      </c>
    </row>
    <row r="31" spans="1:10" ht="25.5" x14ac:dyDescent="0.2">
      <c r="A31" s="116"/>
      <c r="B31" s="54" t="s">
        <v>102</v>
      </c>
      <c r="C31" s="54">
        <v>7</v>
      </c>
      <c r="D31" s="117">
        <v>3817</v>
      </c>
      <c r="E31" s="55" t="s">
        <v>23</v>
      </c>
      <c r="F31" s="62" t="s">
        <v>36</v>
      </c>
    </row>
    <row r="32" spans="1:10" ht="25.5" x14ac:dyDescent="0.2">
      <c r="A32" s="116"/>
      <c r="B32" s="54" t="s">
        <v>102</v>
      </c>
      <c r="C32" s="54">
        <v>7</v>
      </c>
      <c r="D32" s="117">
        <v>5423</v>
      </c>
      <c r="E32" s="55" t="s">
        <v>23</v>
      </c>
      <c r="F32" s="62" t="s">
        <v>36</v>
      </c>
      <c r="H32" s="20"/>
      <c r="J32" s="21"/>
    </row>
    <row r="33" spans="1:15" ht="25.5" x14ac:dyDescent="0.2">
      <c r="A33" s="116" t="s">
        <v>23</v>
      </c>
      <c r="B33" s="54" t="s">
        <v>102</v>
      </c>
      <c r="C33" s="54">
        <v>7</v>
      </c>
      <c r="D33" s="117">
        <v>3051</v>
      </c>
      <c r="E33" s="55" t="s">
        <v>23</v>
      </c>
      <c r="F33" s="62" t="s">
        <v>36</v>
      </c>
      <c r="H33" s="21"/>
    </row>
    <row r="34" spans="1:15" ht="25.5" x14ac:dyDescent="0.2">
      <c r="A34" s="116" t="s">
        <v>23</v>
      </c>
      <c r="B34" s="54" t="s">
        <v>102</v>
      </c>
      <c r="C34" s="54">
        <v>7</v>
      </c>
      <c r="D34" s="117">
        <v>3776</v>
      </c>
      <c r="E34" s="55" t="s">
        <v>23</v>
      </c>
      <c r="F34" s="62" t="s">
        <v>36</v>
      </c>
    </row>
    <row r="35" spans="1:15" ht="25.5" x14ac:dyDescent="0.2">
      <c r="A35" s="116"/>
      <c r="B35" s="54" t="s">
        <v>102</v>
      </c>
      <c r="C35" s="54">
        <v>7</v>
      </c>
      <c r="D35" s="117">
        <v>3805</v>
      </c>
      <c r="E35" s="55" t="s">
        <v>23</v>
      </c>
      <c r="F35" s="62" t="s">
        <v>36</v>
      </c>
    </row>
    <row r="36" spans="1:15" ht="25.5" x14ac:dyDescent="0.2">
      <c r="A36" s="116"/>
      <c r="B36" s="54" t="s">
        <v>102</v>
      </c>
      <c r="C36" s="54">
        <v>7</v>
      </c>
      <c r="D36" s="117">
        <v>3490</v>
      </c>
      <c r="E36" s="55" t="s">
        <v>23</v>
      </c>
      <c r="F36" s="62" t="s">
        <v>36</v>
      </c>
      <c r="N36" s="21"/>
      <c r="O36" s="21"/>
    </row>
    <row r="37" spans="1:15" ht="25.5" x14ac:dyDescent="0.2">
      <c r="A37" s="116"/>
      <c r="B37" s="54" t="s">
        <v>102</v>
      </c>
      <c r="C37" s="54">
        <v>7</v>
      </c>
      <c r="D37" s="117">
        <v>3595</v>
      </c>
      <c r="E37" s="55" t="s">
        <v>23</v>
      </c>
      <c r="F37" s="118" t="s">
        <v>36</v>
      </c>
      <c r="N37" s="21"/>
      <c r="O37" s="21"/>
    </row>
    <row r="38" spans="1:15" ht="25.5" x14ac:dyDescent="0.2">
      <c r="A38" s="116"/>
      <c r="B38" s="54" t="s">
        <v>102</v>
      </c>
      <c r="C38" s="54">
        <v>7</v>
      </c>
      <c r="D38" s="117">
        <v>3107</v>
      </c>
      <c r="E38" s="55" t="s">
        <v>23</v>
      </c>
      <c r="F38" s="118" t="s">
        <v>36</v>
      </c>
      <c r="N38" s="21"/>
      <c r="O38" s="21"/>
    </row>
    <row r="39" spans="1:15" ht="25.5" x14ac:dyDescent="0.2">
      <c r="A39" s="116"/>
      <c r="B39" s="54" t="s">
        <v>102</v>
      </c>
      <c r="C39" s="54">
        <v>7</v>
      </c>
      <c r="D39" s="117">
        <v>2691</v>
      </c>
      <c r="E39" s="55" t="s">
        <v>23</v>
      </c>
      <c r="F39" s="118" t="s">
        <v>36</v>
      </c>
      <c r="N39" s="21"/>
      <c r="O39" s="21"/>
    </row>
    <row r="40" spans="1:15" ht="25.5" x14ac:dyDescent="0.2">
      <c r="A40" s="116"/>
      <c r="B40" s="54" t="s">
        <v>102</v>
      </c>
      <c r="C40" s="54">
        <v>7</v>
      </c>
      <c r="D40" s="117">
        <v>3345</v>
      </c>
      <c r="E40" s="55" t="s">
        <v>23</v>
      </c>
      <c r="F40" s="118" t="s">
        <v>36</v>
      </c>
    </row>
    <row r="41" spans="1:15" ht="25.5" x14ac:dyDescent="0.2">
      <c r="A41" s="116"/>
      <c r="B41" s="54" t="s">
        <v>102</v>
      </c>
      <c r="C41" s="54">
        <v>7</v>
      </c>
      <c r="D41" s="117">
        <v>3294</v>
      </c>
      <c r="E41" s="55" t="s">
        <v>23</v>
      </c>
      <c r="F41" s="118" t="s">
        <v>36</v>
      </c>
    </row>
    <row r="42" spans="1:15" ht="25.5" x14ac:dyDescent="0.2">
      <c r="A42" s="116"/>
      <c r="B42" s="54" t="s">
        <v>102</v>
      </c>
      <c r="C42" s="54">
        <v>7</v>
      </c>
      <c r="D42" s="117">
        <v>4221</v>
      </c>
      <c r="E42" s="55" t="s">
        <v>23</v>
      </c>
      <c r="F42" s="118" t="s">
        <v>81</v>
      </c>
    </row>
    <row r="43" spans="1:15" ht="25.5" x14ac:dyDescent="0.2">
      <c r="A43" s="116"/>
      <c r="B43" s="54" t="s">
        <v>102</v>
      </c>
      <c r="C43" s="54">
        <v>7</v>
      </c>
      <c r="D43" s="117">
        <v>4863</v>
      </c>
      <c r="E43" s="55" t="s">
        <v>23</v>
      </c>
      <c r="F43" s="118" t="s">
        <v>81</v>
      </c>
    </row>
    <row r="44" spans="1:15" ht="25.5" x14ac:dyDescent="0.2">
      <c r="A44" s="116"/>
      <c r="B44" s="54" t="s">
        <v>102</v>
      </c>
      <c r="C44" s="54">
        <v>7</v>
      </c>
      <c r="D44" s="117">
        <v>3317</v>
      </c>
      <c r="E44" s="55" t="s">
        <v>23</v>
      </c>
      <c r="F44" s="118" t="s">
        <v>86</v>
      </c>
    </row>
    <row r="45" spans="1:15" ht="25.5" x14ac:dyDescent="0.2">
      <c r="A45" s="116"/>
      <c r="B45" s="54" t="s">
        <v>102</v>
      </c>
      <c r="C45" s="54">
        <v>7</v>
      </c>
      <c r="D45" s="117">
        <v>3869</v>
      </c>
      <c r="E45" s="55" t="s">
        <v>23</v>
      </c>
      <c r="F45" s="118" t="s">
        <v>86</v>
      </c>
    </row>
    <row r="46" spans="1:15" ht="25.5" x14ac:dyDescent="0.2">
      <c r="A46" s="116"/>
      <c r="B46" s="54" t="s">
        <v>102</v>
      </c>
      <c r="C46" s="54">
        <v>7</v>
      </c>
      <c r="D46" s="117">
        <v>3080</v>
      </c>
      <c r="E46" s="55" t="s">
        <v>23</v>
      </c>
      <c r="F46" s="118" t="s">
        <v>82</v>
      </c>
    </row>
    <row r="47" spans="1:15" ht="25.5" x14ac:dyDescent="0.2">
      <c r="A47" s="116"/>
      <c r="B47" s="54" t="s">
        <v>102</v>
      </c>
      <c r="C47" s="54">
        <v>7</v>
      </c>
      <c r="D47" s="117">
        <v>286</v>
      </c>
      <c r="E47" s="55" t="s">
        <v>23</v>
      </c>
      <c r="F47" s="118" t="s">
        <v>86</v>
      </c>
    </row>
    <row r="48" spans="1:15" ht="25.5" x14ac:dyDescent="0.2">
      <c r="A48" s="116"/>
      <c r="B48" s="54" t="s">
        <v>102</v>
      </c>
      <c r="C48" s="54">
        <v>7</v>
      </c>
      <c r="D48" s="117">
        <v>3453</v>
      </c>
      <c r="E48" s="55" t="s">
        <v>23</v>
      </c>
      <c r="F48" s="118" t="s">
        <v>36</v>
      </c>
    </row>
    <row r="49" spans="1:6" ht="25.5" x14ac:dyDescent="0.2">
      <c r="A49" s="116"/>
      <c r="B49" s="54" t="s">
        <v>102</v>
      </c>
      <c r="C49" s="54">
        <v>7</v>
      </c>
      <c r="D49" s="117">
        <v>3117</v>
      </c>
      <c r="E49" s="55" t="s">
        <v>23</v>
      </c>
      <c r="F49" s="118" t="s">
        <v>36</v>
      </c>
    </row>
    <row r="50" spans="1:6" ht="25.5" x14ac:dyDescent="0.2">
      <c r="A50" s="116"/>
      <c r="B50" s="54" t="s">
        <v>102</v>
      </c>
      <c r="C50" s="54">
        <v>7</v>
      </c>
      <c r="D50" s="117">
        <v>50</v>
      </c>
      <c r="E50" s="55" t="s">
        <v>23</v>
      </c>
      <c r="F50" s="118" t="s">
        <v>83</v>
      </c>
    </row>
    <row r="51" spans="1:6" ht="25.5" x14ac:dyDescent="0.2">
      <c r="A51" s="116"/>
      <c r="B51" s="54" t="s">
        <v>102</v>
      </c>
      <c r="C51" s="54">
        <v>7</v>
      </c>
      <c r="D51" s="117">
        <v>3512</v>
      </c>
      <c r="E51" s="55" t="s">
        <v>23</v>
      </c>
      <c r="F51" s="118" t="s">
        <v>36</v>
      </c>
    </row>
    <row r="52" spans="1:6" ht="25.5" x14ac:dyDescent="0.2">
      <c r="A52" s="116"/>
      <c r="B52" s="54" t="s">
        <v>102</v>
      </c>
      <c r="C52" s="54">
        <v>7</v>
      </c>
      <c r="D52" s="117">
        <v>856</v>
      </c>
      <c r="E52" s="55" t="s">
        <v>23</v>
      </c>
      <c r="F52" s="118" t="s">
        <v>82</v>
      </c>
    </row>
    <row r="53" spans="1:6" ht="25.5" x14ac:dyDescent="0.2">
      <c r="A53" s="116"/>
      <c r="B53" s="54" t="s">
        <v>102</v>
      </c>
      <c r="C53" s="54">
        <v>7</v>
      </c>
      <c r="D53" s="117">
        <v>510</v>
      </c>
      <c r="E53" s="55" t="s">
        <v>23</v>
      </c>
      <c r="F53" s="118" t="s">
        <v>86</v>
      </c>
    </row>
    <row r="54" spans="1:6" ht="25.5" x14ac:dyDescent="0.2">
      <c r="A54" s="116"/>
      <c r="B54" s="54" t="s">
        <v>102</v>
      </c>
      <c r="C54" s="54">
        <v>7</v>
      </c>
      <c r="D54" s="117">
        <v>1592</v>
      </c>
      <c r="E54" s="55" t="s">
        <v>23</v>
      </c>
      <c r="F54" s="118" t="s">
        <v>86</v>
      </c>
    </row>
    <row r="55" spans="1:6" ht="25.5" x14ac:dyDescent="0.2">
      <c r="A55" s="116"/>
      <c r="B55" s="54" t="s">
        <v>102</v>
      </c>
      <c r="C55" s="54">
        <v>7</v>
      </c>
      <c r="D55" s="117">
        <v>50</v>
      </c>
      <c r="E55" s="55" t="s">
        <v>23</v>
      </c>
      <c r="F55" s="118" t="s">
        <v>81</v>
      </c>
    </row>
    <row r="56" spans="1:6" ht="25.5" x14ac:dyDescent="0.2">
      <c r="A56" s="116"/>
      <c r="B56" s="54" t="s">
        <v>102</v>
      </c>
      <c r="C56" s="54">
        <v>7</v>
      </c>
      <c r="D56" s="117">
        <v>50</v>
      </c>
      <c r="E56" s="55" t="s">
        <v>23</v>
      </c>
      <c r="F56" s="118" t="s">
        <v>81</v>
      </c>
    </row>
    <row r="57" spans="1:6" ht="25.5" x14ac:dyDescent="0.2">
      <c r="A57" s="116"/>
      <c r="B57" s="54" t="s">
        <v>102</v>
      </c>
      <c r="C57" s="54">
        <v>7</v>
      </c>
      <c r="D57" s="117">
        <v>3875</v>
      </c>
      <c r="E57" s="55" t="s">
        <v>23</v>
      </c>
      <c r="F57" s="118" t="s">
        <v>36</v>
      </c>
    </row>
    <row r="58" spans="1:6" ht="25.5" x14ac:dyDescent="0.2">
      <c r="A58" s="116"/>
      <c r="B58" s="54" t="s">
        <v>102</v>
      </c>
      <c r="C58" s="54">
        <v>7</v>
      </c>
      <c r="D58" s="117">
        <v>3735</v>
      </c>
      <c r="E58" s="55" t="s">
        <v>23</v>
      </c>
      <c r="F58" s="118" t="s">
        <v>76</v>
      </c>
    </row>
    <row r="59" spans="1:6" ht="25.5" x14ac:dyDescent="0.2">
      <c r="A59" s="116"/>
      <c r="B59" s="54" t="s">
        <v>102</v>
      </c>
      <c r="C59" s="54">
        <v>7</v>
      </c>
      <c r="D59" s="117">
        <v>2682</v>
      </c>
      <c r="E59" s="55" t="s">
        <v>23</v>
      </c>
      <c r="F59" s="118" t="s">
        <v>36</v>
      </c>
    </row>
    <row r="60" spans="1:6" ht="25.5" x14ac:dyDescent="0.2">
      <c r="A60" s="116"/>
      <c r="B60" s="54" t="s">
        <v>102</v>
      </c>
      <c r="C60" s="54">
        <v>7</v>
      </c>
      <c r="D60" s="117">
        <v>3471</v>
      </c>
      <c r="E60" s="55" t="s">
        <v>23</v>
      </c>
      <c r="F60" s="118" t="s">
        <v>36</v>
      </c>
    </row>
    <row r="61" spans="1:6" ht="25.5" x14ac:dyDescent="0.2">
      <c r="A61" s="116"/>
      <c r="B61" s="54" t="s">
        <v>102</v>
      </c>
      <c r="C61" s="54">
        <v>7</v>
      </c>
      <c r="D61" s="117">
        <v>3920</v>
      </c>
      <c r="E61" s="55" t="s">
        <v>23</v>
      </c>
      <c r="F61" s="118" t="s">
        <v>87</v>
      </c>
    </row>
    <row r="62" spans="1:6" ht="25.5" x14ac:dyDescent="0.2">
      <c r="A62" s="116"/>
      <c r="B62" s="54" t="s">
        <v>102</v>
      </c>
      <c r="C62" s="54">
        <v>7</v>
      </c>
      <c r="D62" s="117">
        <v>3039</v>
      </c>
      <c r="E62" s="55" t="s">
        <v>23</v>
      </c>
      <c r="F62" s="118" t="s">
        <v>32</v>
      </c>
    </row>
    <row r="63" spans="1:6" ht="25.5" x14ac:dyDescent="0.2">
      <c r="A63" s="116"/>
      <c r="B63" s="54" t="s">
        <v>102</v>
      </c>
      <c r="C63" s="54">
        <v>7</v>
      </c>
      <c r="D63" s="117">
        <v>3877</v>
      </c>
      <c r="E63" s="55"/>
      <c r="F63" s="118" t="s">
        <v>84</v>
      </c>
    </row>
    <row r="64" spans="1:6" ht="25.5" x14ac:dyDescent="0.2">
      <c r="A64" s="116"/>
      <c r="B64" s="54" t="s">
        <v>102</v>
      </c>
      <c r="C64" s="54">
        <v>7</v>
      </c>
      <c r="D64" s="117">
        <v>3813</v>
      </c>
      <c r="E64" s="55"/>
      <c r="F64" s="118" t="s">
        <v>36</v>
      </c>
    </row>
    <row r="65" spans="1:8" ht="25.5" x14ac:dyDescent="0.2">
      <c r="A65" s="116"/>
      <c r="B65" s="54" t="s">
        <v>102</v>
      </c>
      <c r="C65" s="54">
        <v>13</v>
      </c>
      <c r="D65" s="117">
        <v>-103340.02</v>
      </c>
      <c r="E65" s="55"/>
      <c r="F65" s="118" t="s">
        <v>153</v>
      </c>
    </row>
    <row r="66" spans="1:8" ht="25.5" x14ac:dyDescent="0.2">
      <c r="A66" s="116"/>
      <c r="B66" s="54" t="s">
        <v>102</v>
      </c>
      <c r="C66" s="54">
        <v>13</v>
      </c>
      <c r="D66" s="8">
        <v>-2108.98</v>
      </c>
      <c r="E66" s="155"/>
      <c r="F66" s="118" t="s">
        <v>153</v>
      </c>
    </row>
    <row r="67" spans="1:8" x14ac:dyDescent="0.2">
      <c r="A67" s="116"/>
      <c r="B67" s="54"/>
      <c r="C67" s="54"/>
      <c r="D67" s="156"/>
      <c r="E67" s="156"/>
      <c r="F67" s="156"/>
    </row>
    <row r="68" spans="1:8" x14ac:dyDescent="0.2">
      <c r="A68" s="116"/>
      <c r="B68" s="54"/>
      <c r="C68" s="54"/>
      <c r="E68" s="155"/>
      <c r="F68" s="156"/>
    </row>
    <row r="69" spans="1:8" x14ac:dyDescent="0.2">
      <c r="A69" s="58" t="s">
        <v>11</v>
      </c>
      <c r="B69" s="54"/>
      <c r="C69" s="54"/>
      <c r="D69" s="119">
        <f>SUM(D9:D66)</f>
        <v>1332303</v>
      </c>
      <c r="E69" s="55" t="s">
        <v>23</v>
      </c>
      <c r="F69" s="120" t="s">
        <v>23</v>
      </c>
    </row>
    <row r="70" spans="1:8" x14ac:dyDescent="0.2">
      <c r="A70" s="121" t="s">
        <v>23</v>
      </c>
      <c r="B70" s="54"/>
      <c r="C70" s="54"/>
      <c r="D70" s="54" t="s">
        <v>23</v>
      </c>
      <c r="E70" s="55">
        <f>(D69)+D8</f>
        <v>13540621</v>
      </c>
      <c r="F70" s="120" t="s">
        <v>23</v>
      </c>
      <c r="G70" s="149"/>
      <c r="H70" s="150"/>
    </row>
    <row r="71" spans="1:8" x14ac:dyDescent="0.2">
      <c r="A71" s="122" t="s">
        <v>44</v>
      </c>
      <c r="B71" s="54" t="s">
        <v>102</v>
      </c>
      <c r="C71" s="54"/>
      <c r="D71" s="123">
        <v>566311</v>
      </c>
      <c r="E71" s="55" t="s">
        <v>23</v>
      </c>
      <c r="F71" s="120" t="s">
        <v>23</v>
      </c>
    </row>
    <row r="72" spans="1:8" ht="28.5" customHeight="1" x14ac:dyDescent="0.2">
      <c r="A72" s="124" t="s">
        <v>45</v>
      </c>
      <c r="B72" s="54" t="s">
        <v>102</v>
      </c>
      <c r="C72" s="54">
        <v>7</v>
      </c>
      <c r="D72" s="125">
        <v>24701</v>
      </c>
      <c r="E72" s="55" t="s">
        <v>23</v>
      </c>
      <c r="F72" s="126" t="s">
        <v>67</v>
      </c>
    </row>
    <row r="73" spans="1:8" ht="25.5" x14ac:dyDescent="0.2">
      <c r="A73" s="121" t="s">
        <v>23</v>
      </c>
      <c r="B73" s="54" t="s">
        <v>102</v>
      </c>
      <c r="C73" s="54">
        <v>7</v>
      </c>
      <c r="D73" s="125">
        <v>5759</v>
      </c>
      <c r="E73" s="55" t="s">
        <v>23</v>
      </c>
      <c r="F73" s="126" t="s">
        <v>67</v>
      </c>
    </row>
    <row r="74" spans="1:8" ht="25.5" x14ac:dyDescent="0.2">
      <c r="A74" s="121" t="s">
        <v>23</v>
      </c>
      <c r="B74" s="54" t="s">
        <v>102</v>
      </c>
      <c r="C74" s="54">
        <v>7</v>
      </c>
      <c r="D74" s="125">
        <v>91</v>
      </c>
      <c r="E74" s="55" t="s">
        <v>23</v>
      </c>
      <c r="F74" s="60" t="s">
        <v>67</v>
      </c>
    </row>
    <row r="75" spans="1:8" ht="25.5" x14ac:dyDescent="0.2">
      <c r="A75" s="121" t="s">
        <v>23</v>
      </c>
      <c r="B75" s="54" t="s">
        <v>102</v>
      </c>
      <c r="C75" s="54">
        <v>7</v>
      </c>
      <c r="D75" s="125">
        <v>21828</v>
      </c>
      <c r="E75" s="55" t="s">
        <v>23</v>
      </c>
      <c r="F75" s="60" t="s">
        <v>32</v>
      </c>
    </row>
    <row r="76" spans="1:8" ht="25.5" x14ac:dyDescent="0.2">
      <c r="A76" s="121"/>
      <c r="B76" s="54" t="s">
        <v>102</v>
      </c>
      <c r="C76" s="54">
        <v>7</v>
      </c>
      <c r="D76" s="125">
        <v>202</v>
      </c>
      <c r="E76" s="55"/>
      <c r="F76" s="60" t="s">
        <v>67</v>
      </c>
    </row>
    <row r="77" spans="1:8" ht="25.5" x14ac:dyDescent="0.2">
      <c r="A77" s="121" t="s">
        <v>23</v>
      </c>
      <c r="B77" s="54" t="s">
        <v>102</v>
      </c>
      <c r="C77" s="54">
        <v>7</v>
      </c>
      <c r="D77" s="125">
        <v>135</v>
      </c>
      <c r="E77" s="55" t="s">
        <v>23</v>
      </c>
      <c r="F77" s="60" t="s">
        <v>36</v>
      </c>
    </row>
    <row r="78" spans="1:8" ht="25.5" x14ac:dyDescent="0.2">
      <c r="A78" s="121" t="s">
        <v>23</v>
      </c>
      <c r="B78" s="54" t="s">
        <v>102</v>
      </c>
      <c r="C78" s="54">
        <v>7</v>
      </c>
      <c r="D78" s="125">
        <v>202</v>
      </c>
      <c r="E78" s="55" t="s">
        <v>23</v>
      </c>
      <c r="F78" s="60" t="s">
        <v>36</v>
      </c>
    </row>
    <row r="79" spans="1:8" ht="25.5" x14ac:dyDescent="0.2">
      <c r="A79" s="121"/>
      <c r="B79" s="54" t="s">
        <v>102</v>
      </c>
      <c r="C79" s="54">
        <v>7</v>
      </c>
      <c r="D79" s="125">
        <v>182</v>
      </c>
      <c r="E79" s="55"/>
      <c r="F79" s="60" t="s">
        <v>36</v>
      </c>
    </row>
    <row r="80" spans="1:8" ht="25.5" x14ac:dyDescent="0.2">
      <c r="A80" s="121"/>
      <c r="B80" s="54" t="s">
        <v>102</v>
      </c>
      <c r="C80" s="54">
        <v>7</v>
      </c>
      <c r="D80" s="125">
        <v>184</v>
      </c>
      <c r="E80" s="55"/>
      <c r="F80" s="60" t="s">
        <v>36</v>
      </c>
    </row>
    <row r="81" spans="1:6" ht="25.5" x14ac:dyDescent="0.2">
      <c r="A81" s="121"/>
      <c r="B81" s="54" t="s">
        <v>102</v>
      </c>
      <c r="C81" s="54">
        <v>7</v>
      </c>
      <c r="D81" s="125">
        <v>147</v>
      </c>
      <c r="E81" s="55"/>
      <c r="F81" s="60" t="s">
        <v>36</v>
      </c>
    </row>
    <row r="82" spans="1:6" ht="25.5" x14ac:dyDescent="0.2">
      <c r="A82" s="121"/>
      <c r="B82" s="54" t="s">
        <v>102</v>
      </c>
      <c r="C82" s="54">
        <v>7</v>
      </c>
      <c r="D82" s="125">
        <v>148</v>
      </c>
      <c r="E82" s="55"/>
      <c r="F82" s="60" t="s">
        <v>36</v>
      </c>
    </row>
    <row r="83" spans="1:6" ht="25.5" x14ac:dyDescent="0.2">
      <c r="A83" s="121"/>
      <c r="B83" s="54" t="s">
        <v>102</v>
      </c>
      <c r="C83" s="54">
        <v>7</v>
      </c>
      <c r="D83" s="125">
        <v>156</v>
      </c>
      <c r="E83" s="55"/>
      <c r="F83" s="60" t="s">
        <v>36</v>
      </c>
    </row>
    <row r="84" spans="1:6" ht="25.5" x14ac:dyDescent="0.2">
      <c r="A84" s="121"/>
      <c r="B84" s="54" t="s">
        <v>102</v>
      </c>
      <c r="C84" s="54">
        <v>7</v>
      </c>
      <c r="D84" s="125">
        <v>183</v>
      </c>
      <c r="E84" s="55"/>
      <c r="F84" s="60" t="s">
        <v>36</v>
      </c>
    </row>
    <row r="85" spans="1:6" ht="25.5" x14ac:dyDescent="0.2">
      <c r="A85" s="121"/>
      <c r="B85" s="54" t="s">
        <v>102</v>
      </c>
      <c r="C85" s="54">
        <v>7</v>
      </c>
      <c r="D85" s="125">
        <v>193</v>
      </c>
      <c r="E85" s="55"/>
      <c r="F85" s="60" t="s">
        <v>36</v>
      </c>
    </row>
    <row r="86" spans="1:6" ht="25.5" x14ac:dyDescent="0.2">
      <c r="A86" s="121"/>
      <c r="B86" s="54" t="s">
        <v>102</v>
      </c>
      <c r="C86" s="54">
        <v>7</v>
      </c>
      <c r="D86" s="125">
        <v>202</v>
      </c>
      <c r="E86" s="55"/>
      <c r="F86" s="60" t="s">
        <v>36</v>
      </c>
    </row>
    <row r="87" spans="1:6" ht="25.5" x14ac:dyDescent="0.2">
      <c r="A87" s="121"/>
      <c r="B87" s="54" t="s">
        <v>102</v>
      </c>
      <c r="C87" s="54">
        <v>7</v>
      </c>
      <c r="D87" s="125">
        <v>202</v>
      </c>
      <c r="E87" s="55"/>
      <c r="F87" s="60" t="s">
        <v>36</v>
      </c>
    </row>
    <row r="88" spans="1:6" ht="25.5" x14ac:dyDescent="0.2">
      <c r="A88" s="121"/>
      <c r="B88" s="54" t="s">
        <v>102</v>
      </c>
      <c r="C88" s="54">
        <v>7</v>
      </c>
      <c r="D88" s="125">
        <v>175</v>
      </c>
      <c r="E88" s="55"/>
      <c r="F88" s="60" t="s">
        <v>36</v>
      </c>
    </row>
    <row r="89" spans="1:6" ht="25.5" x14ac:dyDescent="0.2">
      <c r="A89" s="121"/>
      <c r="B89" s="54" t="s">
        <v>102</v>
      </c>
      <c r="C89" s="54">
        <v>7</v>
      </c>
      <c r="D89" s="125">
        <v>173</v>
      </c>
      <c r="E89" s="55"/>
      <c r="F89" s="60" t="s">
        <v>36</v>
      </c>
    </row>
    <row r="90" spans="1:6" ht="25.5" x14ac:dyDescent="0.2">
      <c r="A90" s="121"/>
      <c r="B90" s="54" t="s">
        <v>102</v>
      </c>
      <c r="C90" s="54">
        <v>7</v>
      </c>
      <c r="D90" s="125">
        <v>73</v>
      </c>
      <c r="E90" s="55"/>
      <c r="F90" s="60" t="s">
        <v>36</v>
      </c>
    </row>
    <row r="91" spans="1:6" ht="25.5" x14ac:dyDescent="0.2">
      <c r="A91" s="121"/>
      <c r="B91" s="54" t="s">
        <v>102</v>
      </c>
      <c r="C91" s="54">
        <v>7</v>
      </c>
      <c r="D91" s="125">
        <v>181</v>
      </c>
      <c r="E91" s="55"/>
      <c r="F91" s="60" t="s">
        <v>36</v>
      </c>
    </row>
    <row r="92" spans="1:6" ht="25.5" x14ac:dyDescent="0.2">
      <c r="A92" s="121" t="s">
        <v>23</v>
      </c>
      <c r="B92" s="54" t="s">
        <v>102</v>
      </c>
      <c r="C92" s="54">
        <v>7</v>
      </c>
      <c r="D92" s="125">
        <v>155</v>
      </c>
      <c r="E92" s="55" t="s">
        <v>23</v>
      </c>
      <c r="F92" s="60" t="s">
        <v>36</v>
      </c>
    </row>
    <row r="93" spans="1:6" ht="25.5" x14ac:dyDescent="0.2">
      <c r="A93" s="121" t="s">
        <v>23</v>
      </c>
      <c r="B93" s="54" t="s">
        <v>102</v>
      </c>
      <c r="C93" s="54">
        <v>7</v>
      </c>
      <c r="D93" s="125">
        <v>143</v>
      </c>
      <c r="E93" s="55" t="s">
        <v>23</v>
      </c>
      <c r="F93" s="60" t="s">
        <v>36</v>
      </c>
    </row>
    <row r="94" spans="1:6" ht="25.5" x14ac:dyDescent="0.2">
      <c r="A94" s="121"/>
      <c r="B94" s="54" t="s">
        <v>102</v>
      </c>
      <c r="C94" s="54">
        <v>7</v>
      </c>
      <c r="D94" s="125">
        <v>158</v>
      </c>
      <c r="E94" s="55"/>
      <c r="F94" s="60" t="s">
        <v>36</v>
      </c>
    </row>
    <row r="95" spans="1:6" ht="25.5" x14ac:dyDescent="0.2">
      <c r="A95" s="121"/>
      <c r="B95" s="54" t="s">
        <v>102</v>
      </c>
      <c r="C95" s="54">
        <v>7</v>
      </c>
      <c r="D95" s="125">
        <v>184</v>
      </c>
      <c r="E95" s="55"/>
      <c r="F95" s="60" t="s">
        <v>36</v>
      </c>
    </row>
    <row r="96" spans="1:6" ht="25.5" x14ac:dyDescent="0.2">
      <c r="A96" s="121"/>
      <c r="B96" s="54" t="s">
        <v>102</v>
      </c>
      <c r="C96" s="54">
        <v>7</v>
      </c>
      <c r="D96" s="125">
        <v>184</v>
      </c>
      <c r="E96" s="55"/>
      <c r="F96" s="60" t="s">
        <v>36</v>
      </c>
    </row>
    <row r="97" spans="1:20" ht="25.5" x14ac:dyDescent="0.2">
      <c r="A97" s="121"/>
      <c r="B97" s="54" t="s">
        <v>102</v>
      </c>
      <c r="C97" s="54">
        <v>7</v>
      </c>
      <c r="D97" s="125">
        <v>184</v>
      </c>
      <c r="E97" s="55" t="s">
        <v>23</v>
      </c>
      <c r="F97" s="60" t="s">
        <v>36</v>
      </c>
    </row>
    <row r="98" spans="1:20" ht="25.5" x14ac:dyDescent="0.2">
      <c r="A98" s="121"/>
      <c r="B98" s="54" t="s">
        <v>102</v>
      </c>
      <c r="C98" s="54">
        <v>7</v>
      </c>
      <c r="D98" s="125">
        <v>156</v>
      </c>
      <c r="E98" s="55"/>
      <c r="F98" s="60" t="s">
        <v>36</v>
      </c>
    </row>
    <row r="99" spans="1:20" ht="25.5" x14ac:dyDescent="0.2">
      <c r="A99" s="121"/>
      <c r="B99" s="54" t="s">
        <v>102</v>
      </c>
      <c r="C99" s="54">
        <v>7</v>
      </c>
      <c r="D99" s="125">
        <v>125</v>
      </c>
      <c r="E99" s="55" t="s">
        <v>23</v>
      </c>
      <c r="F99" s="60" t="s">
        <v>36</v>
      </c>
    </row>
    <row r="100" spans="1:20" ht="25.5" x14ac:dyDescent="0.2">
      <c r="A100" s="121"/>
      <c r="B100" s="54" t="s">
        <v>102</v>
      </c>
      <c r="C100" s="54">
        <v>7</v>
      </c>
      <c r="D100" s="125">
        <v>182</v>
      </c>
      <c r="E100" s="55"/>
      <c r="F100" s="60" t="s">
        <v>36</v>
      </c>
    </row>
    <row r="101" spans="1:20" ht="25.5" x14ac:dyDescent="0.2">
      <c r="A101" s="121"/>
      <c r="B101" s="54" t="s">
        <v>102</v>
      </c>
      <c r="C101" s="54">
        <v>7</v>
      </c>
      <c r="D101" s="125">
        <v>193</v>
      </c>
      <c r="E101" s="55"/>
      <c r="F101" s="60" t="s">
        <v>36</v>
      </c>
    </row>
    <row r="102" spans="1:20" ht="25.5" x14ac:dyDescent="0.2">
      <c r="A102" s="121"/>
      <c r="B102" s="54" t="s">
        <v>102</v>
      </c>
      <c r="C102" s="54">
        <v>7</v>
      </c>
      <c r="D102" s="125">
        <v>94</v>
      </c>
      <c r="E102" s="55"/>
      <c r="F102" s="60" t="s">
        <v>36</v>
      </c>
    </row>
    <row r="103" spans="1:20" ht="25.5" x14ac:dyDescent="0.2">
      <c r="A103" s="121"/>
      <c r="B103" s="54" t="s">
        <v>102</v>
      </c>
      <c r="C103" s="54">
        <v>7</v>
      </c>
      <c r="D103" s="125">
        <v>175</v>
      </c>
      <c r="E103" s="55"/>
      <c r="F103" s="60" t="s">
        <v>36</v>
      </c>
    </row>
    <row r="104" spans="1:20" ht="25.5" x14ac:dyDescent="0.2">
      <c r="A104" s="121"/>
      <c r="B104" s="54" t="s">
        <v>102</v>
      </c>
      <c r="C104" s="54">
        <v>7</v>
      </c>
      <c r="D104" s="125">
        <v>157</v>
      </c>
      <c r="E104" s="55"/>
      <c r="F104" s="60" t="s">
        <v>36</v>
      </c>
    </row>
    <row r="105" spans="1:20" ht="25.5" x14ac:dyDescent="0.2">
      <c r="A105" s="121"/>
      <c r="B105" s="54" t="s">
        <v>102</v>
      </c>
      <c r="C105" s="54">
        <v>7</v>
      </c>
      <c r="D105" s="125">
        <v>91</v>
      </c>
      <c r="E105" s="55"/>
      <c r="F105" s="60" t="s">
        <v>36</v>
      </c>
    </row>
    <row r="106" spans="1:20" ht="25.5" x14ac:dyDescent="0.2">
      <c r="A106" s="121"/>
      <c r="B106" s="54" t="s">
        <v>102</v>
      </c>
      <c r="C106" s="54">
        <v>7</v>
      </c>
      <c r="D106" s="125">
        <v>173</v>
      </c>
      <c r="E106" s="55"/>
      <c r="F106" s="60" t="s">
        <v>36</v>
      </c>
    </row>
    <row r="107" spans="1:20" ht="25.5" x14ac:dyDescent="0.2">
      <c r="A107" s="121" t="s">
        <v>23</v>
      </c>
      <c r="B107" s="54" t="s">
        <v>102</v>
      </c>
      <c r="C107" s="54">
        <v>7</v>
      </c>
      <c r="D107" s="125">
        <v>182</v>
      </c>
      <c r="E107" s="55" t="s">
        <v>23</v>
      </c>
      <c r="F107" s="60" t="s">
        <v>36</v>
      </c>
      <c r="N107" s="21"/>
      <c r="O107" s="21"/>
      <c r="P107" s="21"/>
      <c r="Q107" s="21"/>
      <c r="R107" s="21"/>
      <c r="S107" s="21"/>
      <c r="T107" s="21"/>
    </row>
    <row r="108" spans="1:20" ht="25.5" x14ac:dyDescent="0.2">
      <c r="A108" s="121" t="s">
        <v>23</v>
      </c>
      <c r="B108" s="54" t="s">
        <v>102</v>
      </c>
      <c r="C108" s="54">
        <v>7</v>
      </c>
      <c r="D108" s="125">
        <v>167</v>
      </c>
      <c r="E108" s="55" t="s">
        <v>23</v>
      </c>
      <c r="F108" s="60" t="s">
        <v>67</v>
      </c>
      <c r="N108" s="21"/>
      <c r="O108" s="21"/>
      <c r="P108" s="21"/>
      <c r="Q108" s="21"/>
      <c r="R108" s="21"/>
      <c r="S108" s="21"/>
      <c r="T108" s="21"/>
    </row>
    <row r="109" spans="1:20" ht="25.5" x14ac:dyDescent="0.2">
      <c r="A109" s="121"/>
      <c r="B109" s="54" t="s">
        <v>102</v>
      </c>
      <c r="C109" s="54">
        <v>7</v>
      </c>
      <c r="D109" s="125">
        <v>130</v>
      </c>
      <c r="E109" s="55"/>
      <c r="F109" s="60" t="s">
        <v>67</v>
      </c>
      <c r="N109" s="21"/>
      <c r="O109" s="21"/>
      <c r="P109" s="21"/>
      <c r="Q109" s="21"/>
      <c r="R109" s="21"/>
      <c r="S109" s="21"/>
      <c r="T109" s="21"/>
    </row>
    <row r="110" spans="1:20" ht="25.5" x14ac:dyDescent="0.2">
      <c r="A110" s="121"/>
      <c r="B110" s="54" t="s">
        <v>102</v>
      </c>
      <c r="C110" s="54">
        <v>7</v>
      </c>
      <c r="D110" s="125">
        <v>155</v>
      </c>
      <c r="E110" s="55"/>
      <c r="F110" s="60" t="s">
        <v>67</v>
      </c>
      <c r="N110" s="21"/>
      <c r="O110" s="21"/>
      <c r="P110" s="21"/>
      <c r="Q110" s="21"/>
      <c r="R110" s="21"/>
      <c r="S110" s="21"/>
      <c r="T110" s="21"/>
    </row>
    <row r="111" spans="1:20" x14ac:dyDescent="0.2">
      <c r="A111" s="121"/>
      <c r="B111" s="54" t="s">
        <v>102</v>
      </c>
      <c r="C111" s="54">
        <v>7</v>
      </c>
      <c r="D111" s="125">
        <v>4117</v>
      </c>
      <c r="E111" s="55"/>
      <c r="F111" s="60" t="s">
        <v>31</v>
      </c>
      <c r="N111" s="21"/>
      <c r="O111" s="21"/>
      <c r="P111" s="21"/>
      <c r="Q111" s="21"/>
      <c r="R111" s="21"/>
      <c r="S111" s="21"/>
      <c r="T111" s="21"/>
    </row>
    <row r="112" spans="1:20" x14ac:dyDescent="0.2">
      <c r="A112" s="121"/>
      <c r="B112" s="54"/>
      <c r="C112" s="54"/>
      <c r="D112" s="125"/>
      <c r="E112" s="55"/>
      <c r="F112" s="60"/>
      <c r="N112" s="21"/>
      <c r="O112" s="21"/>
      <c r="P112" s="21"/>
      <c r="Q112" s="21"/>
      <c r="R112" s="21"/>
      <c r="S112" s="21"/>
      <c r="T112" s="21"/>
    </row>
    <row r="113" spans="1:14" x14ac:dyDescent="0.2">
      <c r="A113" s="124" t="s">
        <v>46</v>
      </c>
      <c r="B113" s="54" t="s">
        <v>102</v>
      </c>
      <c r="C113" s="54" t="s">
        <v>23</v>
      </c>
      <c r="D113" s="127">
        <f>SUM(D72:D111)</f>
        <v>62222</v>
      </c>
      <c r="E113" s="55" t="s">
        <v>23</v>
      </c>
      <c r="F113" s="120" t="s">
        <v>23</v>
      </c>
      <c r="N113" s="21"/>
    </row>
    <row r="114" spans="1:14" x14ac:dyDescent="0.2">
      <c r="A114" s="121" t="s">
        <v>23</v>
      </c>
      <c r="B114" s="54" t="s">
        <v>102</v>
      </c>
      <c r="C114" s="54" t="s">
        <v>23</v>
      </c>
      <c r="D114" s="54" t="s">
        <v>23</v>
      </c>
      <c r="E114" s="55">
        <f>SUM(D71+D113)</f>
        <v>628533</v>
      </c>
      <c r="F114" s="128" t="s">
        <v>23</v>
      </c>
      <c r="G114" s="21"/>
      <c r="H114" s="21"/>
      <c r="I114" s="21"/>
      <c r="J114" s="21"/>
      <c r="K114" s="21"/>
      <c r="L114" s="21"/>
      <c r="M114" s="21"/>
      <c r="N114" s="21"/>
    </row>
    <row r="115" spans="1:14" x14ac:dyDescent="0.2">
      <c r="A115" s="129" t="s">
        <v>24</v>
      </c>
      <c r="B115" s="54" t="s">
        <v>102</v>
      </c>
      <c r="C115" s="130" t="s">
        <v>23</v>
      </c>
      <c r="D115" s="119">
        <v>2131428</v>
      </c>
      <c r="E115" s="55" t="s">
        <v>23</v>
      </c>
      <c r="F115" s="128" t="s">
        <v>23</v>
      </c>
    </row>
    <row r="116" spans="1:14" ht="25.5" x14ac:dyDescent="0.2">
      <c r="A116" s="131" t="s">
        <v>25</v>
      </c>
      <c r="B116" s="54" t="s">
        <v>102</v>
      </c>
      <c r="C116" s="54">
        <v>7</v>
      </c>
      <c r="D116" s="117">
        <v>90871</v>
      </c>
      <c r="E116" s="55" t="s">
        <v>23</v>
      </c>
      <c r="F116" s="132" t="s">
        <v>67</v>
      </c>
    </row>
    <row r="117" spans="1:14" ht="25.5" x14ac:dyDescent="0.2">
      <c r="A117" s="133"/>
      <c r="B117" s="54" t="s">
        <v>102</v>
      </c>
      <c r="C117" s="54">
        <v>7</v>
      </c>
      <c r="D117" s="117">
        <v>24671</v>
      </c>
      <c r="E117" s="55"/>
      <c r="F117" s="132" t="s">
        <v>67</v>
      </c>
    </row>
    <row r="118" spans="1:14" x14ac:dyDescent="0.2">
      <c r="A118" s="131" t="s">
        <v>23</v>
      </c>
      <c r="B118" s="54" t="s">
        <v>102</v>
      </c>
      <c r="C118" s="54">
        <v>7</v>
      </c>
      <c r="D118" s="117">
        <v>15810</v>
      </c>
      <c r="E118" s="55" t="s">
        <v>23</v>
      </c>
      <c r="F118" s="132" t="s">
        <v>31</v>
      </c>
    </row>
    <row r="119" spans="1:14" ht="25.5" x14ac:dyDescent="0.2">
      <c r="A119" s="131" t="s">
        <v>23</v>
      </c>
      <c r="B119" s="54" t="s">
        <v>102</v>
      </c>
      <c r="C119" s="54">
        <v>7</v>
      </c>
      <c r="D119" s="117">
        <v>82513</v>
      </c>
      <c r="E119" s="55" t="s">
        <v>23</v>
      </c>
      <c r="F119" s="132" t="s">
        <v>32</v>
      </c>
    </row>
    <row r="120" spans="1:14" ht="25.5" x14ac:dyDescent="0.2">
      <c r="A120" s="131"/>
      <c r="B120" s="54" t="s">
        <v>102</v>
      </c>
      <c r="C120" s="54">
        <v>7</v>
      </c>
      <c r="D120" s="117">
        <v>764</v>
      </c>
      <c r="E120" s="55" t="s">
        <v>23</v>
      </c>
      <c r="F120" s="132" t="s">
        <v>47</v>
      </c>
    </row>
    <row r="121" spans="1:14" ht="25.5" x14ac:dyDescent="0.2">
      <c r="A121" s="131"/>
      <c r="B121" s="54" t="s">
        <v>102</v>
      </c>
      <c r="C121" s="54">
        <v>7</v>
      </c>
      <c r="D121" s="117">
        <v>136</v>
      </c>
      <c r="E121" s="55" t="s">
        <v>23</v>
      </c>
      <c r="F121" s="132" t="s">
        <v>47</v>
      </c>
    </row>
    <row r="122" spans="1:14" ht="25.5" x14ac:dyDescent="0.2">
      <c r="A122" s="131"/>
      <c r="B122" s="54" t="s">
        <v>102</v>
      </c>
      <c r="C122" s="54">
        <v>7</v>
      </c>
      <c r="D122" s="117">
        <v>509</v>
      </c>
      <c r="E122" s="55" t="s">
        <v>23</v>
      </c>
      <c r="F122" s="132" t="s">
        <v>36</v>
      </c>
    </row>
    <row r="123" spans="1:14" ht="25.5" x14ac:dyDescent="0.2">
      <c r="A123" s="131" t="s">
        <v>23</v>
      </c>
      <c r="B123" s="54" t="s">
        <v>102</v>
      </c>
      <c r="C123" s="54">
        <v>7</v>
      </c>
      <c r="D123" s="117">
        <v>733</v>
      </c>
      <c r="E123" s="55" t="s">
        <v>23</v>
      </c>
      <c r="F123" s="132" t="s">
        <v>47</v>
      </c>
    </row>
    <row r="124" spans="1:14" ht="25.5" x14ac:dyDescent="0.2">
      <c r="A124" s="131" t="s">
        <v>23</v>
      </c>
      <c r="B124" s="54" t="s">
        <v>102</v>
      </c>
      <c r="C124" s="54">
        <v>7</v>
      </c>
      <c r="D124" s="117">
        <v>443</v>
      </c>
      <c r="E124" s="55" t="s">
        <v>23</v>
      </c>
      <c r="F124" s="132" t="s">
        <v>47</v>
      </c>
    </row>
    <row r="125" spans="1:14" ht="25.5" x14ac:dyDescent="0.2">
      <c r="A125" s="131" t="s">
        <v>23</v>
      </c>
      <c r="B125" s="54" t="s">
        <v>102</v>
      </c>
      <c r="C125" s="54">
        <v>7</v>
      </c>
      <c r="D125" s="117">
        <v>546</v>
      </c>
      <c r="E125" s="55" t="s">
        <v>23</v>
      </c>
      <c r="F125" s="132" t="s">
        <v>36</v>
      </c>
    </row>
    <row r="126" spans="1:14" ht="25.5" x14ac:dyDescent="0.2">
      <c r="A126" s="134" t="s">
        <v>23</v>
      </c>
      <c r="B126" s="54" t="s">
        <v>102</v>
      </c>
      <c r="C126" s="54">
        <v>7</v>
      </c>
      <c r="D126" s="135">
        <v>696</v>
      </c>
      <c r="E126" s="136" t="s">
        <v>23</v>
      </c>
      <c r="F126" s="137" t="s">
        <v>36</v>
      </c>
    </row>
    <row r="127" spans="1:14" ht="25.5" x14ac:dyDescent="0.2">
      <c r="A127" s="134"/>
      <c r="B127" s="54" t="s">
        <v>102</v>
      </c>
      <c r="C127" s="54">
        <v>7</v>
      </c>
      <c r="D127" s="135">
        <v>628</v>
      </c>
      <c r="E127" s="136" t="s">
        <v>23</v>
      </c>
      <c r="F127" s="137" t="s">
        <v>47</v>
      </c>
    </row>
    <row r="128" spans="1:14" ht="25.5" x14ac:dyDescent="0.2">
      <c r="A128" s="134"/>
      <c r="B128" s="54" t="s">
        <v>102</v>
      </c>
      <c r="C128" s="54">
        <v>7</v>
      </c>
      <c r="D128" s="135">
        <v>283</v>
      </c>
      <c r="E128" s="136" t="s">
        <v>23</v>
      </c>
      <c r="F128" s="137" t="s">
        <v>36</v>
      </c>
    </row>
    <row r="129" spans="1:6" ht="25.5" x14ac:dyDescent="0.2">
      <c r="A129" s="131" t="s">
        <v>23</v>
      </c>
      <c r="B129" s="54" t="s">
        <v>102</v>
      </c>
      <c r="C129" s="54">
        <v>7</v>
      </c>
      <c r="D129" s="138">
        <v>726</v>
      </c>
      <c r="E129" s="55" t="s">
        <v>23</v>
      </c>
      <c r="F129" s="62" t="s">
        <v>36</v>
      </c>
    </row>
    <row r="130" spans="1:6" ht="25.5" x14ac:dyDescent="0.2">
      <c r="A130" s="131"/>
      <c r="B130" s="54" t="s">
        <v>102</v>
      </c>
      <c r="C130" s="54">
        <v>7</v>
      </c>
      <c r="D130" s="138">
        <v>1034</v>
      </c>
      <c r="E130" s="55"/>
      <c r="F130" s="62" t="s">
        <v>36</v>
      </c>
    </row>
    <row r="131" spans="1:6" ht="25.5" x14ac:dyDescent="0.2">
      <c r="A131" s="131" t="s">
        <v>23</v>
      </c>
      <c r="B131" s="54" t="s">
        <v>102</v>
      </c>
      <c r="C131" s="54">
        <v>7</v>
      </c>
      <c r="D131" s="138">
        <v>616</v>
      </c>
      <c r="E131" s="55" t="s">
        <v>23</v>
      </c>
      <c r="F131" s="118" t="s">
        <v>36</v>
      </c>
    </row>
    <row r="132" spans="1:6" ht="25.5" x14ac:dyDescent="0.2">
      <c r="A132" s="131"/>
      <c r="B132" s="54" t="s">
        <v>102</v>
      </c>
      <c r="C132" s="54">
        <v>7</v>
      </c>
      <c r="D132" s="138">
        <v>764</v>
      </c>
      <c r="E132" s="55"/>
      <c r="F132" s="118" t="s">
        <v>36</v>
      </c>
    </row>
    <row r="133" spans="1:6" ht="25.5" x14ac:dyDescent="0.2">
      <c r="A133" s="131"/>
      <c r="B133" s="54" t="s">
        <v>102</v>
      </c>
      <c r="C133" s="54">
        <v>7</v>
      </c>
      <c r="D133" s="138">
        <v>765</v>
      </c>
      <c r="E133" s="55"/>
      <c r="F133" s="118" t="s">
        <v>47</v>
      </c>
    </row>
    <row r="134" spans="1:6" ht="25.5" x14ac:dyDescent="0.2">
      <c r="A134" s="131"/>
      <c r="B134" s="54" t="s">
        <v>102</v>
      </c>
      <c r="C134" s="54">
        <v>7</v>
      </c>
      <c r="D134" s="138">
        <v>629</v>
      </c>
      <c r="E134" s="55"/>
      <c r="F134" s="118" t="s">
        <v>36</v>
      </c>
    </row>
    <row r="135" spans="1:6" ht="25.5" x14ac:dyDescent="0.2">
      <c r="A135" s="131"/>
      <c r="B135" s="54" t="s">
        <v>102</v>
      </c>
      <c r="C135" s="54">
        <v>7</v>
      </c>
      <c r="D135" s="138">
        <v>728</v>
      </c>
      <c r="E135" s="55"/>
      <c r="F135" s="118" t="s">
        <v>47</v>
      </c>
    </row>
    <row r="136" spans="1:6" ht="25.5" x14ac:dyDescent="0.2">
      <c r="A136" s="131"/>
      <c r="B136" s="54" t="s">
        <v>102</v>
      </c>
      <c r="C136" s="54">
        <v>7</v>
      </c>
      <c r="D136" s="138">
        <v>547</v>
      </c>
      <c r="E136" s="55"/>
      <c r="F136" s="118" t="s">
        <v>36</v>
      </c>
    </row>
    <row r="137" spans="1:6" ht="25.5" x14ac:dyDescent="0.2">
      <c r="A137" s="131"/>
      <c r="B137" s="54" t="s">
        <v>102</v>
      </c>
      <c r="C137" s="54">
        <v>7</v>
      </c>
      <c r="D137" s="138">
        <v>403</v>
      </c>
      <c r="E137" s="55"/>
      <c r="F137" s="118" t="s">
        <v>47</v>
      </c>
    </row>
    <row r="138" spans="1:6" ht="25.5" x14ac:dyDescent="0.2">
      <c r="A138" s="131"/>
      <c r="B138" s="54" t="s">
        <v>102</v>
      </c>
      <c r="C138" s="54">
        <v>7</v>
      </c>
      <c r="D138" s="138">
        <v>604</v>
      </c>
      <c r="E138" s="55"/>
      <c r="F138" s="118" t="s">
        <v>36</v>
      </c>
    </row>
    <row r="139" spans="1:6" ht="25.5" x14ac:dyDescent="0.2">
      <c r="A139" s="131"/>
      <c r="B139" s="54" t="s">
        <v>102</v>
      </c>
      <c r="C139" s="54">
        <v>7</v>
      </c>
      <c r="D139" s="138">
        <v>654</v>
      </c>
      <c r="E139" s="55"/>
      <c r="F139" s="118" t="s">
        <v>36</v>
      </c>
    </row>
    <row r="140" spans="1:6" ht="25.5" x14ac:dyDescent="0.2">
      <c r="A140" s="131"/>
      <c r="B140" s="54" t="s">
        <v>102</v>
      </c>
      <c r="C140" s="54">
        <v>7</v>
      </c>
      <c r="D140" s="138">
        <v>347</v>
      </c>
      <c r="E140" s="55"/>
      <c r="F140" s="118" t="s">
        <v>36</v>
      </c>
    </row>
    <row r="141" spans="1:6" ht="25.5" x14ac:dyDescent="0.2">
      <c r="A141" s="131"/>
      <c r="B141" s="54" t="s">
        <v>102</v>
      </c>
      <c r="C141" s="54">
        <v>7</v>
      </c>
      <c r="D141" s="138">
        <v>936</v>
      </c>
      <c r="E141" s="55"/>
      <c r="F141" s="118" t="s">
        <v>36</v>
      </c>
    </row>
    <row r="142" spans="1:6" ht="25.5" x14ac:dyDescent="0.2">
      <c r="A142" s="131"/>
      <c r="B142" s="54" t="s">
        <v>102</v>
      </c>
      <c r="C142" s="54">
        <v>7</v>
      </c>
      <c r="D142" s="138">
        <v>631</v>
      </c>
      <c r="E142" s="55"/>
      <c r="F142" s="118" t="s">
        <v>36</v>
      </c>
    </row>
    <row r="143" spans="1:6" ht="25.5" x14ac:dyDescent="0.2">
      <c r="A143" s="131"/>
      <c r="B143" s="54" t="s">
        <v>102</v>
      </c>
      <c r="C143" s="54">
        <v>7</v>
      </c>
      <c r="D143" s="138">
        <v>681</v>
      </c>
      <c r="E143" s="55"/>
      <c r="F143" s="118" t="s">
        <v>36</v>
      </c>
    </row>
    <row r="144" spans="1:6" ht="25.5" x14ac:dyDescent="0.2">
      <c r="A144" s="131"/>
      <c r="B144" s="54" t="s">
        <v>102</v>
      </c>
      <c r="C144" s="54">
        <v>7</v>
      </c>
      <c r="D144" s="138">
        <v>588</v>
      </c>
      <c r="E144" s="55"/>
      <c r="F144" s="118" t="s">
        <v>47</v>
      </c>
    </row>
    <row r="145" spans="1:8" ht="25.5" x14ac:dyDescent="0.2">
      <c r="A145" s="131"/>
      <c r="B145" s="54" t="s">
        <v>102</v>
      </c>
      <c r="C145" s="54">
        <v>7</v>
      </c>
      <c r="D145" s="138">
        <v>690</v>
      </c>
      <c r="E145" s="55"/>
      <c r="F145" s="118" t="s">
        <v>36</v>
      </c>
    </row>
    <row r="146" spans="1:8" ht="25.5" x14ac:dyDescent="0.2">
      <c r="A146" s="131"/>
      <c r="B146" s="54" t="s">
        <v>102</v>
      </c>
      <c r="C146" s="54">
        <v>7</v>
      </c>
      <c r="D146" s="138">
        <v>513</v>
      </c>
      <c r="E146" s="55"/>
      <c r="F146" s="118" t="s">
        <v>36</v>
      </c>
    </row>
    <row r="147" spans="1:8" ht="25.5" x14ac:dyDescent="0.2">
      <c r="A147" s="131"/>
      <c r="B147" s="54" t="s">
        <v>102</v>
      </c>
      <c r="C147" s="54">
        <v>7</v>
      </c>
      <c r="D147" s="138">
        <v>633</v>
      </c>
      <c r="E147" s="55"/>
      <c r="F147" s="118" t="s">
        <v>36</v>
      </c>
    </row>
    <row r="148" spans="1:8" ht="25.5" x14ac:dyDescent="0.2">
      <c r="A148" s="131"/>
      <c r="B148" s="54" t="s">
        <v>102</v>
      </c>
      <c r="C148" s="54">
        <v>7</v>
      </c>
      <c r="D148" s="138">
        <v>698</v>
      </c>
      <c r="E148" s="55"/>
      <c r="F148" s="118" t="s">
        <v>36</v>
      </c>
    </row>
    <row r="149" spans="1:8" ht="25.5" x14ac:dyDescent="0.2">
      <c r="A149" s="131"/>
      <c r="B149" s="54" t="s">
        <v>102</v>
      </c>
      <c r="C149" s="54">
        <v>7</v>
      </c>
      <c r="D149" s="138">
        <v>321</v>
      </c>
      <c r="E149" s="55"/>
      <c r="F149" s="118" t="s">
        <v>36</v>
      </c>
    </row>
    <row r="150" spans="1:8" ht="25.5" x14ac:dyDescent="0.2">
      <c r="A150" s="131"/>
      <c r="B150" s="54" t="s">
        <v>102</v>
      </c>
      <c r="C150" s="54">
        <v>7</v>
      </c>
      <c r="D150" s="138">
        <v>542</v>
      </c>
      <c r="E150" s="55"/>
      <c r="F150" s="118" t="s">
        <v>36</v>
      </c>
    </row>
    <row r="151" spans="1:8" ht="25.5" x14ac:dyDescent="0.2">
      <c r="A151" s="131"/>
      <c r="B151" s="54" t="s">
        <v>102</v>
      </c>
      <c r="C151" s="54">
        <v>7</v>
      </c>
      <c r="D151" s="138">
        <v>674</v>
      </c>
      <c r="E151" s="55"/>
      <c r="F151" s="118" t="s">
        <v>36</v>
      </c>
    </row>
    <row r="152" spans="1:8" ht="25.5" x14ac:dyDescent="0.2">
      <c r="A152" s="131"/>
      <c r="B152" s="54" t="s">
        <v>102</v>
      </c>
      <c r="C152" s="54">
        <v>7</v>
      </c>
      <c r="D152" s="138">
        <v>657</v>
      </c>
      <c r="E152" s="55"/>
      <c r="F152" s="118" t="s">
        <v>36</v>
      </c>
    </row>
    <row r="153" spans="1:8" ht="25.5" x14ac:dyDescent="0.2">
      <c r="A153" s="131"/>
      <c r="B153" s="54" t="s">
        <v>102</v>
      </c>
      <c r="C153" s="54">
        <v>7</v>
      </c>
      <c r="D153" s="138">
        <v>607</v>
      </c>
      <c r="E153" s="55"/>
      <c r="F153" s="118" t="s">
        <v>36</v>
      </c>
    </row>
    <row r="154" spans="1:8" ht="25.5" x14ac:dyDescent="0.2">
      <c r="A154" s="131"/>
      <c r="B154" s="54" t="s">
        <v>102</v>
      </c>
      <c r="C154" s="54">
        <v>7</v>
      </c>
      <c r="D154" s="138">
        <v>277</v>
      </c>
      <c r="E154" s="55"/>
      <c r="F154" s="118" t="s">
        <v>36</v>
      </c>
    </row>
    <row r="155" spans="1:8" ht="25.5" x14ac:dyDescent="0.2">
      <c r="A155" s="131"/>
      <c r="B155" s="54" t="s">
        <v>102</v>
      </c>
      <c r="C155" s="54">
        <v>7</v>
      </c>
      <c r="D155" s="138">
        <v>758</v>
      </c>
      <c r="E155" s="55"/>
      <c r="F155" s="118" t="s">
        <v>36</v>
      </c>
    </row>
    <row r="156" spans="1:8" x14ac:dyDescent="0.2">
      <c r="A156" s="131"/>
      <c r="B156" s="54" t="s">
        <v>102</v>
      </c>
      <c r="C156" s="54"/>
      <c r="D156" s="138"/>
      <c r="E156" s="55"/>
      <c r="F156" s="118"/>
    </row>
    <row r="157" spans="1:8" x14ac:dyDescent="0.2">
      <c r="A157" s="58" t="s">
        <v>26</v>
      </c>
      <c r="B157" s="54" t="s">
        <v>102</v>
      </c>
      <c r="C157" s="54">
        <v>7</v>
      </c>
      <c r="D157" s="139">
        <f>SUM(D116:D156)</f>
        <v>235626</v>
      </c>
      <c r="E157" s="55" t="s">
        <v>23</v>
      </c>
      <c r="F157" s="140" t="s">
        <v>23</v>
      </c>
    </row>
    <row r="158" spans="1:8" x14ac:dyDescent="0.2">
      <c r="A158" s="129"/>
      <c r="B158" s="54" t="s">
        <v>102</v>
      </c>
      <c r="C158" s="54" t="s">
        <v>23</v>
      </c>
      <c r="D158" s="54" t="s">
        <v>23</v>
      </c>
      <c r="E158" s="55">
        <f>SUM(D157)+D115</f>
        <v>2367054</v>
      </c>
      <c r="F158" s="140" t="s">
        <v>23</v>
      </c>
    </row>
    <row r="159" spans="1:8" x14ac:dyDescent="0.2">
      <c r="A159" s="141" t="s">
        <v>12</v>
      </c>
      <c r="B159" s="54" t="s">
        <v>102</v>
      </c>
      <c r="C159" s="54" t="s">
        <v>23</v>
      </c>
      <c r="D159" s="142">
        <v>62753</v>
      </c>
      <c r="E159" s="55" t="s">
        <v>23</v>
      </c>
      <c r="F159" s="128" t="s">
        <v>23</v>
      </c>
      <c r="G159" s="21"/>
      <c r="H159" s="21"/>
    </row>
    <row r="160" spans="1:8" ht="25.5" x14ac:dyDescent="0.2">
      <c r="A160" s="131" t="s">
        <v>13</v>
      </c>
      <c r="B160" s="54" t="s">
        <v>102</v>
      </c>
      <c r="C160" s="54">
        <v>7</v>
      </c>
      <c r="D160" s="143">
        <v>2008</v>
      </c>
      <c r="E160" s="55"/>
      <c r="F160" s="62" t="s">
        <v>67</v>
      </c>
      <c r="G160" s="21"/>
      <c r="H160" s="21"/>
    </row>
    <row r="161" spans="1:6" ht="25.5" x14ac:dyDescent="0.2">
      <c r="A161" s="131" t="s">
        <v>23</v>
      </c>
      <c r="B161" s="54" t="s">
        <v>102</v>
      </c>
      <c r="C161" s="54">
        <v>7</v>
      </c>
      <c r="D161" s="117">
        <v>1469</v>
      </c>
      <c r="E161" s="55"/>
      <c r="F161" s="62" t="s">
        <v>67</v>
      </c>
    </row>
    <row r="162" spans="1:6" x14ac:dyDescent="0.2">
      <c r="A162" s="131" t="s">
        <v>23</v>
      </c>
      <c r="B162" s="54" t="s">
        <v>102</v>
      </c>
      <c r="C162" s="54">
        <v>7</v>
      </c>
      <c r="D162" s="117">
        <v>322</v>
      </c>
      <c r="E162" s="55"/>
      <c r="F162" s="62" t="s">
        <v>31</v>
      </c>
    </row>
    <row r="163" spans="1:6" ht="25.5" x14ac:dyDescent="0.2">
      <c r="A163" s="131" t="s">
        <v>23</v>
      </c>
      <c r="B163" s="54" t="s">
        <v>102</v>
      </c>
      <c r="C163" s="54">
        <v>7</v>
      </c>
      <c r="D163" s="117">
        <v>2049</v>
      </c>
      <c r="E163" s="55"/>
      <c r="F163" s="118" t="s">
        <v>32</v>
      </c>
    </row>
    <row r="164" spans="1:6" x14ac:dyDescent="0.2">
      <c r="A164" s="58" t="s">
        <v>14</v>
      </c>
      <c r="B164" s="54" t="s">
        <v>102</v>
      </c>
      <c r="C164" s="54" t="s">
        <v>23</v>
      </c>
      <c r="D164" s="139">
        <f>SUM(D160:D163)</f>
        <v>5848</v>
      </c>
      <c r="E164" s="114" t="s">
        <v>23</v>
      </c>
      <c r="F164" s="144" t="s">
        <v>23</v>
      </c>
    </row>
    <row r="165" spans="1:6" x14ac:dyDescent="0.2">
      <c r="A165" s="53" t="s">
        <v>23</v>
      </c>
      <c r="B165" s="54" t="s">
        <v>102</v>
      </c>
      <c r="C165" s="54" t="s">
        <v>23</v>
      </c>
      <c r="D165" s="54" t="s">
        <v>23</v>
      </c>
      <c r="E165" s="56">
        <f>SUM(D164)+D159</f>
        <v>68601</v>
      </c>
      <c r="F165" s="144" t="s">
        <v>23</v>
      </c>
    </row>
    <row r="166" spans="1:6" x14ac:dyDescent="0.2">
      <c r="A166" s="70" t="s">
        <v>40</v>
      </c>
      <c r="B166" s="54" t="s">
        <v>102</v>
      </c>
      <c r="C166" s="54" t="s">
        <v>23</v>
      </c>
      <c r="D166" s="127">
        <v>447501</v>
      </c>
      <c r="E166" s="56" t="s">
        <v>23</v>
      </c>
      <c r="F166" s="144" t="s">
        <v>23</v>
      </c>
    </row>
    <row r="167" spans="1:6" x14ac:dyDescent="0.2">
      <c r="A167" s="145" t="s">
        <v>41</v>
      </c>
      <c r="B167" s="54" t="s">
        <v>102</v>
      </c>
      <c r="C167" s="54">
        <v>7</v>
      </c>
      <c r="D167" s="125">
        <v>21984</v>
      </c>
      <c r="E167" s="56" t="s">
        <v>23</v>
      </c>
      <c r="F167" s="57" t="s">
        <v>67</v>
      </c>
    </row>
    <row r="168" spans="1:6" x14ac:dyDescent="0.2">
      <c r="A168" s="145" t="s">
        <v>23</v>
      </c>
      <c r="B168" s="54" t="s">
        <v>102</v>
      </c>
      <c r="C168" s="54">
        <v>7</v>
      </c>
      <c r="D168" s="125">
        <v>2352</v>
      </c>
      <c r="E168" s="56" t="s">
        <v>23</v>
      </c>
      <c r="F168" s="60" t="s">
        <v>31</v>
      </c>
    </row>
    <row r="169" spans="1:6" ht="25.5" x14ac:dyDescent="0.2">
      <c r="A169" s="145" t="s">
        <v>23</v>
      </c>
      <c r="B169" s="54" t="s">
        <v>102</v>
      </c>
      <c r="C169" s="54">
        <v>7</v>
      </c>
      <c r="D169" s="125">
        <v>14579</v>
      </c>
      <c r="E169" s="56"/>
      <c r="F169" s="60" t="s">
        <v>32</v>
      </c>
    </row>
    <row r="170" spans="1:6" ht="25.5" x14ac:dyDescent="0.2">
      <c r="A170" s="145" t="s">
        <v>23</v>
      </c>
      <c r="B170" s="54" t="s">
        <v>102</v>
      </c>
      <c r="C170" s="54">
        <v>7</v>
      </c>
      <c r="D170" s="125">
        <v>12375</v>
      </c>
      <c r="E170" s="56" t="s">
        <v>23</v>
      </c>
      <c r="F170" s="60" t="s">
        <v>36</v>
      </c>
    </row>
    <row r="171" spans="1:6" ht="25.5" x14ac:dyDescent="0.2">
      <c r="A171" s="145"/>
      <c r="B171" s="54" t="s">
        <v>102</v>
      </c>
      <c r="C171" s="54">
        <v>7</v>
      </c>
      <c r="D171" s="125">
        <v>4917</v>
      </c>
      <c r="E171" s="56"/>
      <c r="F171" s="60" t="s">
        <v>36</v>
      </c>
    </row>
    <row r="172" spans="1:6" ht="25.5" x14ac:dyDescent="0.2">
      <c r="A172" s="145"/>
      <c r="B172" s="54" t="s">
        <v>102</v>
      </c>
      <c r="C172" s="54">
        <v>7</v>
      </c>
      <c r="D172" s="125">
        <v>881</v>
      </c>
      <c r="E172" s="56"/>
      <c r="F172" s="60" t="s">
        <v>36</v>
      </c>
    </row>
    <row r="173" spans="1:6" ht="25.5" x14ac:dyDescent="0.2">
      <c r="A173" s="145"/>
      <c r="B173" s="54" t="s">
        <v>102</v>
      </c>
      <c r="C173" s="54">
        <v>7</v>
      </c>
      <c r="D173" s="125">
        <v>442</v>
      </c>
      <c r="E173" s="56"/>
      <c r="F173" s="60" t="s">
        <v>36</v>
      </c>
    </row>
    <row r="174" spans="1:6" ht="25.5" x14ac:dyDescent="0.2">
      <c r="A174" s="121" t="s">
        <v>23</v>
      </c>
      <c r="B174" s="54" t="s">
        <v>102</v>
      </c>
      <c r="C174" s="54">
        <v>7</v>
      </c>
      <c r="D174" s="125">
        <v>781</v>
      </c>
      <c r="E174" s="56"/>
      <c r="F174" s="60" t="s">
        <v>36</v>
      </c>
    </row>
    <row r="175" spans="1:6" x14ac:dyDescent="0.2">
      <c r="A175" s="121"/>
      <c r="B175" s="54"/>
      <c r="C175" s="54"/>
      <c r="D175" s="125"/>
      <c r="E175" s="56"/>
      <c r="F175" s="60"/>
    </row>
    <row r="176" spans="1:6" x14ac:dyDescent="0.2">
      <c r="A176" s="58" t="s">
        <v>42</v>
      </c>
      <c r="B176" s="54" t="s">
        <v>102</v>
      </c>
      <c r="C176" s="54" t="s">
        <v>23</v>
      </c>
      <c r="D176" s="127">
        <f>SUM(D167:D175)</f>
        <v>58311</v>
      </c>
      <c r="E176" s="56"/>
      <c r="F176" s="71" t="s">
        <v>23</v>
      </c>
    </row>
    <row r="177" spans="1:6" x14ac:dyDescent="0.2">
      <c r="A177" s="53" t="s">
        <v>23</v>
      </c>
      <c r="B177" s="54" t="s">
        <v>102</v>
      </c>
      <c r="C177" s="54" t="s">
        <v>23</v>
      </c>
      <c r="D177" s="54" t="s">
        <v>23</v>
      </c>
      <c r="E177" s="56">
        <f>D166+D176</f>
        <v>505812</v>
      </c>
      <c r="F177" s="71" t="s">
        <v>23</v>
      </c>
    </row>
    <row r="178" spans="1:6" x14ac:dyDescent="0.2">
      <c r="A178" s="180" t="s">
        <v>50</v>
      </c>
      <c r="B178" s="54" t="s">
        <v>102</v>
      </c>
      <c r="C178" s="54" t="s">
        <v>23</v>
      </c>
      <c r="D178" s="185">
        <v>134542.41</v>
      </c>
      <c r="E178" s="56" t="s">
        <v>23</v>
      </c>
      <c r="F178" s="71" t="s">
        <v>23</v>
      </c>
    </row>
    <row r="179" spans="1:6" x14ac:dyDescent="0.2">
      <c r="A179" s="180"/>
      <c r="B179" s="54" t="s">
        <v>102</v>
      </c>
      <c r="C179" s="54">
        <v>3</v>
      </c>
      <c r="D179" s="54">
        <v>960</v>
      </c>
      <c r="E179" s="153"/>
      <c r="F179" s="154"/>
    </row>
    <row r="180" spans="1:6" x14ac:dyDescent="0.2">
      <c r="A180" s="180"/>
      <c r="B180" s="54" t="s">
        <v>102</v>
      </c>
      <c r="C180" s="54">
        <v>5</v>
      </c>
      <c r="D180" s="54">
        <v>1020</v>
      </c>
      <c r="E180" s="56"/>
      <c r="F180" s="71"/>
    </row>
    <row r="181" spans="1:6" x14ac:dyDescent="0.2">
      <c r="A181" s="180"/>
      <c r="B181" s="54" t="s">
        <v>102</v>
      </c>
      <c r="C181" s="54">
        <v>17</v>
      </c>
      <c r="D181" s="54">
        <v>520</v>
      </c>
      <c r="E181" s="56"/>
      <c r="F181" s="71"/>
    </row>
    <row r="182" spans="1:6" x14ac:dyDescent="0.2">
      <c r="A182" s="180"/>
      <c r="B182" s="54" t="s">
        <v>102</v>
      </c>
      <c r="C182" s="54">
        <v>18</v>
      </c>
      <c r="D182" s="54">
        <v>-20</v>
      </c>
      <c r="E182" s="56"/>
      <c r="F182" s="71"/>
    </row>
    <row r="183" spans="1:6" x14ac:dyDescent="0.2">
      <c r="A183" s="180"/>
      <c r="B183" s="54" t="s">
        <v>102</v>
      </c>
      <c r="C183" s="54">
        <v>20</v>
      </c>
      <c r="D183" s="54">
        <v>520</v>
      </c>
      <c r="E183" s="56"/>
      <c r="F183" s="71"/>
    </row>
    <row r="184" spans="1:6" x14ac:dyDescent="0.2">
      <c r="A184" s="180"/>
      <c r="B184" s="54" t="s">
        <v>102</v>
      </c>
      <c r="C184" s="54">
        <v>24</v>
      </c>
      <c r="D184" s="54">
        <v>520</v>
      </c>
      <c r="E184" s="56"/>
      <c r="F184" s="71"/>
    </row>
    <row r="185" spans="1:6" x14ac:dyDescent="0.2">
      <c r="A185" s="180"/>
      <c r="B185" s="54" t="s">
        <v>102</v>
      </c>
      <c r="C185" s="54">
        <v>24</v>
      </c>
      <c r="D185" s="54">
        <v>1020</v>
      </c>
      <c r="E185" s="56"/>
      <c r="F185" s="71"/>
    </row>
    <row r="186" spans="1:6" x14ac:dyDescent="0.2">
      <c r="A186" s="180"/>
      <c r="B186" s="54" t="s">
        <v>102</v>
      </c>
      <c r="C186" s="54">
        <v>24</v>
      </c>
      <c r="D186" s="54">
        <v>1020</v>
      </c>
      <c r="E186" s="56"/>
      <c r="F186" s="71"/>
    </row>
    <row r="187" spans="1:6" x14ac:dyDescent="0.2">
      <c r="A187" s="180"/>
      <c r="B187" s="54" t="s">
        <v>102</v>
      </c>
      <c r="C187" s="54"/>
      <c r="D187" s="54">
        <v>30017.8</v>
      </c>
      <c r="E187" s="56"/>
      <c r="F187" s="71"/>
    </row>
    <row r="188" spans="1:6" x14ac:dyDescent="0.2">
      <c r="A188" s="181" t="s">
        <v>23</v>
      </c>
      <c r="B188" s="54" t="s">
        <v>102</v>
      </c>
      <c r="C188" s="54"/>
      <c r="D188" s="54"/>
      <c r="E188" s="56" t="s">
        <v>23</v>
      </c>
      <c r="F188" s="71"/>
    </row>
    <row r="189" spans="1:6" x14ac:dyDescent="0.2">
      <c r="A189" s="182" t="s">
        <v>51</v>
      </c>
      <c r="B189" s="54" t="s">
        <v>102</v>
      </c>
      <c r="C189" s="54"/>
      <c r="D189" s="185">
        <f>SUM(D179:D187)</f>
        <v>35577.800000000003</v>
      </c>
      <c r="E189" s="56" t="s">
        <v>23</v>
      </c>
      <c r="F189" s="71" t="s">
        <v>23</v>
      </c>
    </row>
    <row r="190" spans="1:6" x14ac:dyDescent="0.2">
      <c r="A190" s="53" t="s">
        <v>23</v>
      </c>
      <c r="B190" s="54" t="s">
        <v>102</v>
      </c>
      <c r="C190" s="54" t="s">
        <v>23</v>
      </c>
      <c r="D190" s="54" t="s">
        <v>23</v>
      </c>
      <c r="E190" s="186">
        <f>SUM(D178+D189)</f>
        <v>170120.21000000002</v>
      </c>
      <c r="F190" s="71" t="s">
        <v>23</v>
      </c>
    </row>
    <row r="191" spans="1:6" x14ac:dyDescent="0.2">
      <c r="A191" s="70" t="s">
        <v>48</v>
      </c>
      <c r="B191" s="54" t="s">
        <v>102</v>
      </c>
      <c r="C191" s="54" t="s">
        <v>23</v>
      </c>
      <c r="D191" s="55">
        <v>321900</v>
      </c>
      <c r="E191" s="56" t="s">
        <v>23</v>
      </c>
      <c r="F191" s="71" t="s">
        <v>23</v>
      </c>
    </row>
    <row r="192" spans="1:6" x14ac:dyDescent="0.2">
      <c r="A192" s="53" t="s">
        <v>23</v>
      </c>
      <c r="B192" s="54" t="s">
        <v>102</v>
      </c>
      <c r="C192" s="54">
        <v>18</v>
      </c>
      <c r="D192" s="59">
        <v>4350</v>
      </c>
      <c r="E192" s="56" t="s">
        <v>23</v>
      </c>
      <c r="F192" s="60"/>
    </row>
    <row r="193" spans="1:6" x14ac:dyDescent="0.2">
      <c r="A193" s="53"/>
      <c r="B193" s="54" t="s">
        <v>102</v>
      </c>
      <c r="C193" s="54"/>
      <c r="D193" s="59"/>
      <c r="E193" s="56"/>
      <c r="F193" s="60"/>
    </row>
    <row r="194" spans="1:6" x14ac:dyDescent="0.2">
      <c r="A194" s="58" t="s">
        <v>49</v>
      </c>
      <c r="B194" s="54" t="s">
        <v>102</v>
      </c>
      <c r="C194" s="54"/>
      <c r="D194" s="55">
        <f>SUM(D192:D193)</f>
        <v>4350</v>
      </c>
      <c r="E194" s="56" t="s">
        <v>23</v>
      </c>
      <c r="F194" s="128" t="s">
        <v>23</v>
      </c>
    </row>
    <row r="195" spans="1:6" x14ac:dyDescent="0.2">
      <c r="A195" s="53" t="s">
        <v>23</v>
      </c>
      <c r="B195" s="54" t="s">
        <v>102</v>
      </c>
      <c r="C195" s="54" t="s">
        <v>23</v>
      </c>
      <c r="D195" s="59" t="s">
        <v>23</v>
      </c>
      <c r="E195" s="56">
        <f>D191+D194</f>
        <v>326250</v>
      </c>
      <c r="F195" s="128" t="s">
        <v>23</v>
      </c>
    </row>
    <row r="196" spans="1:6" x14ac:dyDescent="0.2">
      <c r="A196" s="129" t="s">
        <v>33</v>
      </c>
      <c r="B196" s="54" t="s">
        <v>102</v>
      </c>
      <c r="C196" s="54" t="s">
        <v>23</v>
      </c>
      <c r="D196" s="146">
        <v>349653.44</v>
      </c>
      <c r="E196" s="55" t="s">
        <v>23</v>
      </c>
      <c r="F196" s="120" t="s">
        <v>23</v>
      </c>
    </row>
    <row r="197" spans="1:6" ht="38.25" x14ac:dyDescent="0.2">
      <c r="A197" s="124" t="s">
        <v>35</v>
      </c>
      <c r="B197" s="54" t="s">
        <v>102</v>
      </c>
      <c r="C197" s="54">
        <v>7</v>
      </c>
      <c r="D197" s="147">
        <v>41536</v>
      </c>
      <c r="E197" s="55" t="s">
        <v>23</v>
      </c>
      <c r="F197" s="148" t="s">
        <v>43</v>
      </c>
    </row>
    <row r="198" spans="1:6" x14ac:dyDescent="0.2">
      <c r="A198" s="124"/>
      <c r="B198" s="54" t="s">
        <v>102</v>
      </c>
      <c r="C198" s="54">
        <v>13</v>
      </c>
      <c r="D198" s="147">
        <v>-13737.36</v>
      </c>
      <c r="E198" s="55"/>
      <c r="F198" s="148"/>
    </row>
    <row r="199" spans="1:6" x14ac:dyDescent="0.2">
      <c r="A199" s="124"/>
      <c r="B199" s="54" t="s">
        <v>102</v>
      </c>
      <c r="C199" s="54">
        <v>13</v>
      </c>
      <c r="D199" s="147">
        <v>-280.35000000000002</v>
      </c>
      <c r="E199" s="55"/>
      <c r="F199" s="148"/>
    </row>
    <row r="200" spans="1:6" x14ac:dyDescent="0.2">
      <c r="A200" s="124"/>
      <c r="B200" s="54" t="s">
        <v>102</v>
      </c>
      <c r="C200" s="54"/>
      <c r="D200" s="147"/>
      <c r="E200" s="55"/>
      <c r="F200" s="148"/>
    </row>
    <row r="201" spans="1:6" x14ac:dyDescent="0.2">
      <c r="A201" s="58" t="s">
        <v>34</v>
      </c>
      <c r="B201" s="54" t="s">
        <v>23</v>
      </c>
      <c r="C201" s="54" t="s">
        <v>23</v>
      </c>
      <c r="D201" s="119">
        <f>SUM(D197:D200)</f>
        <v>27518.29</v>
      </c>
      <c r="E201" s="55" t="s">
        <v>23</v>
      </c>
      <c r="F201" s="128"/>
    </row>
    <row r="202" spans="1:6" x14ac:dyDescent="0.2">
      <c r="A202" s="53" t="s">
        <v>23</v>
      </c>
      <c r="B202" s="54" t="s">
        <v>23</v>
      </c>
      <c r="C202" s="54" t="s">
        <v>23</v>
      </c>
      <c r="D202" s="54" t="s">
        <v>23</v>
      </c>
      <c r="E202" s="55">
        <f>SUM(D201)+D196</f>
        <v>377171.73</v>
      </c>
      <c r="F202" s="128" t="s">
        <v>23</v>
      </c>
    </row>
    <row r="203" spans="1:6" x14ac:dyDescent="0.2">
      <c r="A203" s="174"/>
      <c r="B203" s="175"/>
      <c r="C203" s="175"/>
      <c r="D203" s="175"/>
      <c r="E203" s="176"/>
      <c r="F203" s="177"/>
    </row>
    <row r="204" spans="1:6" x14ac:dyDescent="0.2">
      <c r="A204" s="174" t="s">
        <v>88</v>
      </c>
      <c r="B204" s="175"/>
      <c r="C204" s="175"/>
      <c r="D204" s="178">
        <v>11102.38</v>
      </c>
      <c r="E204" s="176"/>
      <c r="F204" s="177"/>
    </row>
    <row r="205" spans="1:6" x14ac:dyDescent="0.2">
      <c r="A205" s="174"/>
      <c r="B205" s="175" t="s">
        <v>181</v>
      </c>
      <c r="C205" s="175">
        <v>19</v>
      </c>
      <c r="D205" s="175">
        <v>4564.03</v>
      </c>
      <c r="E205" s="176"/>
      <c r="F205" s="177"/>
    </row>
    <row r="206" spans="1:6" x14ac:dyDescent="0.2">
      <c r="A206" s="174"/>
      <c r="B206" s="175"/>
      <c r="C206" s="175"/>
      <c r="D206" s="175"/>
      <c r="E206" s="176"/>
      <c r="F206" s="177"/>
    </row>
    <row r="207" spans="1:6" x14ac:dyDescent="0.2">
      <c r="A207" s="174"/>
      <c r="B207" s="175"/>
      <c r="C207" s="175"/>
      <c r="D207" s="175"/>
      <c r="E207" s="176"/>
      <c r="F207" s="177"/>
    </row>
    <row r="208" spans="1:6" x14ac:dyDescent="0.2">
      <c r="A208" s="179" t="s">
        <v>89</v>
      </c>
      <c r="B208" s="175"/>
      <c r="C208" s="175"/>
      <c r="D208" s="178">
        <f>SUM(D205:D207)</f>
        <v>4564.03</v>
      </c>
      <c r="E208" s="176"/>
      <c r="F208" s="177"/>
    </row>
    <row r="209" spans="1:6" x14ac:dyDescent="0.2">
      <c r="A209" s="174"/>
      <c r="B209" s="175"/>
      <c r="C209" s="175"/>
      <c r="D209" s="175"/>
      <c r="E209" s="176">
        <f>D204+D208</f>
        <v>15666.41</v>
      </c>
      <c r="F209" s="177"/>
    </row>
    <row r="210" spans="1:6" x14ac:dyDescent="0.2">
      <c r="A210" s="174"/>
      <c r="B210" s="175"/>
      <c r="C210" s="175"/>
      <c r="D210" s="175"/>
      <c r="E210" s="176"/>
      <c r="F210" s="177"/>
    </row>
    <row r="211" spans="1:6" ht="13.5" thickBot="1" x14ac:dyDescent="0.25">
      <c r="A211" s="39" t="s">
        <v>23</v>
      </c>
      <c r="B211" s="24" t="s">
        <v>23</v>
      </c>
      <c r="C211" s="24" t="s">
        <v>23</v>
      </c>
      <c r="D211" s="24" t="s">
        <v>23</v>
      </c>
      <c r="E211" s="40">
        <f>SUM(E70+E114+E158+E165+E177+E202+E209+E190+E195)</f>
        <v>17999829.350000001</v>
      </c>
      <c r="F211" s="25" t="s">
        <v>23</v>
      </c>
    </row>
    <row r="212" spans="1:6" x14ac:dyDescent="0.2">
      <c r="A212" s="26"/>
      <c r="B212" s="27"/>
      <c r="C212" s="27"/>
      <c r="D212" s="27"/>
      <c r="E212" s="28"/>
      <c r="F212" s="29"/>
    </row>
    <row r="213" spans="1:6" x14ac:dyDescent="0.2">
      <c r="F213" s="21"/>
    </row>
    <row r="214" spans="1:6" x14ac:dyDescent="0.2">
      <c r="F214" s="21"/>
    </row>
    <row r="215" spans="1:6" x14ac:dyDescent="0.2">
      <c r="F215" s="21"/>
    </row>
    <row r="216" spans="1:6" x14ac:dyDescent="0.2">
      <c r="F216" s="21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showWhiteSpace="0" topLeftCell="A76" zoomScaleNormal="100" workbookViewId="0">
      <selection activeCell="F110" sqref="F110"/>
    </sheetView>
  </sheetViews>
  <sheetFormatPr defaultRowHeight="14.25" x14ac:dyDescent="0.2"/>
  <cols>
    <col min="1" max="1" width="6.85546875" style="10" customWidth="1"/>
    <col min="2" max="2" width="10.140625" style="10" bestFit="1" customWidth="1"/>
    <col min="3" max="3" width="13.5703125" style="10" customWidth="1"/>
    <col min="4" max="4" width="35.7109375" style="10" bestFit="1" customWidth="1"/>
    <col min="5" max="5" width="42.28515625" style="10" customWidth="1"/>
    <col min="6" max="6" width="14.28515625" style="10" bestFit="1" customWidth="1"/>
    <col min="7" max="8" width="11.2851562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6" x14ac:dyDescent="0.2">
      <c r="A1" s="1" t="s">
        <v>4</v>
      </c>
      <c r="B1" s="1"/>
      <c r="C1" s="6"/>
      <c r="D1" s="6"/>
      <c r="E1" s="6"/>
      <c r="F1" s="6"/>
    </row>
    <row r="3" spans="1:6" x14ac:dyDescent="0.2">
      <c r="A3" s="1" t="s">
        <v>17</v>
      </c>
      <c r="B3" s="6"/>
      <c r="C3" s="6"/>
      <c r="D3" s="6"/>
      <c r="F3" s="6"/>
    </row>
    <row r="4" spans="1:6" x14ac:dyDescent="0.2">
      <c r="A4" s="6"/>
      <c r="B4" s="1"/>
      <c r="C4" s="6"/>
      <c r="D4" s="6"/>
      <c r="E4" s="6"/>
      <c r="F4" s="6"/>
    </row>
    <row r="5" spans="1:6" x14ac:dyDescent="0.2">
      <c r="A5" s="189" t="s">
        <v>103</v>
      </c>
      <c r="B5" s="189"/>
      <c r="C5" s="189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72" t="s">
        <v>0</v>
      </c>
      <c r="B7" s="73" t="s">
        <v>1</v>
      </c>
      <c r="C7" s="11" t="s">
        <v>2</v>
      </c>
      <c r="D7" s="73" t="s">
        <v>15</v>
      </c>
      <c r="E7" s="73" t="s">
        <v>29</v>
      </c>
      <c r="F7" s="3" t="s">
        <v>16</v>
      </c>
    </row>
    <row r="8" spans="1:6" x14ac:dyDescent="0.2">
      <c r="A8" s="100">
        <v>1</v>
      </c>
      <c r="B8" s="101">
        <v>44837</v>
      </c>
      <c r="C8" s="102">
        <v>2305</v>
      </c>
      <c r="D8" s="103" t="s">
        <v>93</v>
      </c>
      <c r="E8" s="104" t="s">
        <v>94</v>
      </c>
      <c r="F8" s="109">
        <v>1907.17</v>
      </c>
    </row>
    <row r="9" spans="1:6" x14ac:dyDescent="0.2">
      <c r="A9" s="100">
        <v>2</v>
      </c>
      <c r="B9" s="101">
        <v>44837</v>
      </c>
      <c r="C9" s="105">
        <v>2308</v>
      </c>
      <c r="D9" s="103" t="s">
        <v>104</v>
      </c>
      <c r="E9" s="104" t="s">
        <v>100</v>
      </c>
      <c r="F9" s="106">
        <v>625.07000000000005</v>
      </c>
    </row>
    <row r="10" spans="1:6" x14ac:dyDescent="0.2">
      <c r="A10" s="100">
        <v>3</v>
      </c>
      <c r="B10" s="101">
        <v>44837</v>
      </c>
      <c r="C10" s="102">
        <v>2309</v>
      </c>
      <c r="D10" s="103" t="s">
        <v>105</v>
      </c>
      <c r="E10" s="103" t="s">
        <v>106</v>
      </c>
      <c r="F10" s="106">
        <v>1560</v>
      </c>
    </row>
    <row r="11" spans="1:6" x14ac:dyDescent="0.2">
      <c r="A11" s="100">
        <v>4</v>
      </c>
      <c r="B11" s="101">
        <v>44837</v>
      </c>
      <c r="C11" s="102">
        <v>2310</v>
      </c>
      <c r="D11" s="103" t="s">
        <v>90</v>
      </c>
      <c r="E11" s="104" t="s">
        <v>107</v>
      </c>
      <c r="F11" s="109">
        <v>7223.3</v>
      </c>
    </row>
    <row r="12" spans="1:6" s="14" customFormat="1" x14ac:dyDescent="0.2">
      <c r="A12" s="100">
        <v>5</v>
      </c>
      <c r="B12" s="101">
        <v>44837</v>
      </c>
      <c r="C12" s="110">
        <v>2311</v>
      </c>
      <c r="D12" s="103" t="s">
        <v>108</v>
      </c>
      <c r="E12" s="104" t="s">
        <v>109</v>
      </c>
      <c r="F12" s="109">
        <v>4488</v>
      </c>
    </row>
    <row r="13" spans="1:6" x14ac:dyDescent="0.2">
      <c r="A13" s="100">
        <v>6</v>
      </c>
      <c r="B13" s="101">
        <v>44837</v>
      </c>
      <c r="C13" s="110">
        <v>2312</v>
      </c>
      <c r="D13" s="103" t="s">
        <v>108</v>
      </c>
      <c r="E13" s="108" t="s">
        <v>110</v>
      </c>
      <c r="F13" s="111">
        <v>399</v>
      </c>
    </row>
    <row r="14" spans="1:6" x14ac:dyDescent="0.2">
      <c r="A14" s="100">
        <v>7</v>
      </c>
      <c r="B14" s="101">
        <v>44837</v>
      </c>
      <c r="C14" s="110">
        <v>73</v>
      </c>
      <c r="D14" s="108" t="s">
        <v>69</v>
      </c>
      <c r="E14" s="108" t="s">
        <v>72</v>
      </c>
      <c r="F14" s="111">
        <v>250</v>
      </c>
    </row>
    <row r="15" spans="1:6" x14ac:dyDescent="0.2">
      <c r="A15" s="100">
        <v>8</v>
      </c>
      <c r="B15" s="101">
        <v>44838</v>
      </c>
      <c r="C15" s="110">
        <v>2313</v>
      </c>
      <c r="D15" s="108" t="s">
        <v>112</v>
      </c>
      <c r="E15" s="108" t="s">
        <v>113</v>
      </c>
      <c r="F15" s="111">
        <v>725.01</v>
      </c>
    </row>
    <row r="16" spans="1:6" x14ac:dyDescent="0.2">
      <c r="A16" s="100">
        <v>9</v>
      </c>
      <c r="B16" s="101">
        <v>44838</v>
      </c>
      <c r="C16" s="110">
        <v>2314</v>
      </c>
      <c r="D16" s="108" t="s">
        <v>96</v>
      </c>
      <c r="E16" s="108" t="s">
        <v>114</v>
      </c>
      <c r="F16" s="111">
        <v>2436.75</v>
      </c>
    </row>
    <row r="17" spans="1:9" x14ac:dyDescent="0.2">
      <c r="A17" s="100">
        <v>10</v>
      </c>
      <c r="B17" s="101">
        <v>44839</v>
      </c>
      <c r="C17" s="110">
        <v>74</v>
      </c>
      <c r="D17" s="108" t="s">
        <v>69</v>
      </c>
      <c r="E17" s="108" t="s">
        <v>72</v>
      </c>
      <c r="F17" s="111">
        <v>800</v>
      </c>
    </row>
    <row r="18" spans="1:9" x14ac:dyDescent="0.2">
      <c r="A18" s="100">
        <v>11</v>
      </c>
      <c r="B18" s="101">
        <v>44841</v>
      </c>
      <c r="C18" s="102">
        <v>2488</v>
      </c>
      <c r="D18" s="104" t="s">
        <v>95</v>
      </c>
      <c r="E18" s="108" t="s">
        <v>121</v>
      </c>
      <c r="F18" s="109">
        <v>5483.52</v>
      </c>
    </row>
    <row r="19" spans="1:9" x14ac:dyDescent="0.2">
      <c r="A19" s="100">
        <v>12</v>
      </c>
      <c r="B19" s="101">
        <v>44841</v>
      </c>
      <c r="C19" s="102">
        <v>2489</v>
      </c>
      <c r="D19" s="104" t="s">
        <v>98</v>
      </c>
      <c r="E19" s="108" t="s">
        <v>122</v>
      </c>
      <c r="F19" s="109">
        <v>1276.7</v>
      </c>
    </row>
    <row r="20" spans="1:9" x14ac:dyDescent="0.2">
      <c r="A20" s="77">
        <v>13</v>
      </c>
      <c r="B20" s="101">
        <v>44841</v>
      </c>
      <c r="C20" s="93">
        <v>2490</v>
      </c>
      <c r="D20" s="104" t="s">
        <v>99</v>
      </c>
      <c r="E20" s="108" t="s">
        <v>123</v>
      </c>
      <c r="F20" s="92">
        <v>174.34</v>
      </c>
    </row>
    <row r="21" spans="1:9" x14ac:dyDescent="0.2">
      <c r="A21" s="77">
        <v>14</v>
      </c>
      <c r="B21" s="101">
        <v>44841</v>
      </c>
      <c r="C21" s="93">
        <v>2492</v>
      </c>
      <c r="D21" s="94" t="s">
        <v>124</v>
      </c>
      <c r="E21" s="94" t="s">
        <v>125</v>
      </c>
      <c r="F21" s="92">
        <v>434.35</v>
      </c>
      <c r="H21" s="183"/>
      <c r="I21" s="183"/>
    </row>
    <row r="22" spans="1:9" x14ac:dyDescent="0.2">
      <c r="A22" s="77">
        <v>15</v>
      </c>
      <c r="B22" s="101">
        <v>44841</v>
      </c>
      <c r="C22" s="93">
        <v>2493</v>
      </c>
      <c r="D22" s="94" t="s">
        <v>124</v>
      </c>
      <c r="E22" s="94" t="s">
        <v>126</v>
      </c>
      <c r="F22" s="92">
        <v>344.72</v>
      </c>
      <c r="H22" s="183"/>
      <c r="I22" s="183"/>
    </row>
    <row r="23" spans="1:9" x14ac:dyDescent="0.2">
      <c r="A23" s="77">
        <v>16</v>
      </c>
      <c r="B23" s="101">
        <v>44841</v>
      </c>
      <c r="C23" s="78">
        <v>2494</v>
      </c>
      <c r="D23" s="79" t="s">
        <v>92</v>
      </c>
      <c r="E23" s="94" t="s">
        <v>127</v>
      </c>
      <c r="F23" s="96">
        <v>2224.2199999999998</v>
      </c>
    </row>
    <row r="24" spans="1:9" x14ac:dyDescent="0.2">
      <c r="A24" s="77">
        <v>17</v>
      </c>
      <c r="B24" s="101">
        <v>44841</v>
      </c>
      <c r="C24" s="93">
        <v>2495</v>
      </c>
      <c r="D24" s="94" t="s">
        <v>74</v>
      </c>
      <c r="E24" s="97" t="s">
        <v>128</v>
      </c>
      <c r="F24" s="96">
        <v>10234</v>
      </c>
    </row>
    <row r="25" spans="1:9" x14ac:dyDescent="0.2">
      <c r="A25" s="77">
        <v>18</v>
      </c>
      <c r="B25" s="101">
        <v>44841</v>
      </c>
      <c r="C25" s="93">
        <v>2496</v>
      </c>
      <c r="D25" s="94" t="s">
        <v>71</v>
      </c>
      <c r="E25" s="94" t="s">
        <v>129</v>
      </c>
      <c r="F25" s="96">
        <v>221.34</v>
      </c>
    </row>
    <row r="26" spans="1:9" x14ac:dyDescent="0.2">
      <c r="A26" s="77">
        <v>19</v>
      </c>
      <c r="B26" s="101">
        <v>44841</v>
      </c>
      <c r="C26" s="93">
        <v>75</v>
      </c>
      <c r="D26" s="94" t="s">
        <v>69</v>
      </c>
      <c r="E26" s="97" t="s">
        <v>72</v>
      </c>
      <c r="F26" s="96">
        <v>90</v>
      </c>
    </row>
    <row r="27" spans="1:9" x14ac:dyDescent="0.2">
      <c r="A27" s="77">
        <v>20</v>
      </c>
      <c r="B27" s="101">
        <v>44841</v>
      </c>
      <c r="C27" s="93">
        <v>75</v>
      </c>
      <c r="D27" s="94" t="s">
        <v>69</v>
      </c>
      <c r="E27" s="97" t="s">
        <v>72</v>
      </c>
      <c r="F27" s="96">
        <v>500</v>
      </c>
    </row>
    <row r="28" spans="1:9" x14ac:dyDescent="0.2">
      <c r="A28" s="77"/>
      <c r="B28" s="107">
        <v>44844</v>
      </c>
      <c r="C28" s="93">
        <v>2491</v>
      </c>
      <c r="D28" s="94" t="s">
        <v>85</v>
      </c>
      <c r="E28" s="97" t="s">
        <v>131</v>
      </c>
      <c r="F28" s="96">
        <v>223.8</v>
      </c>
    </row>
    <row r="29" spans="1:9" x14ac:dyDescent="0.2">
      <c r="A29" s="77">
        <v>21</v>
      </c>
      <c r="B29" s="107">
        <v>44844</v>
      </c>
      <c r="C29" s="93">
        <v>2500</v>
      </c>
      <c r="D29" s="94" t="s">
        <v>73</v>
      </c>
      <c r="E29" s="97" t="s">
        <v>130</v>
      </c>
      <c r="F29" s="96">
        <v>22932.49</v>
      </c>
      <c r="G29" s="14"/>
    </row>
    <row r="30" spans="1:9" x14ac:dyDescent="0.2">
      <c r="A30" s="77">
        <v>22</v>
      </c>
      <c r="B30" s="107">
        <v>44844</v>
      </c>
      <c r="C30" s="78">
        <v>2501</v>
      </c>
      <c r="D30" s="79" t="s">
        <v>132</v>
      </c>
      <c r="E30" s="98" t="s">
        <v>133</v>
      </c>
      <c r="F30" s="92">
        <v>1626.15</v>
      </c>
    </row>
    <row r="31" spans="1:9" x14ac:dyDescent="0.2">
      <c r="A31" s="77">
        <v>23</v>
      </c>
      <c r="B31" s="107">
        <v>44844</v>
      </c>
      <c r="C31" s="78">
        <v>2502</v>
      </c>
      <c r="D31" s="79" t="s">
        <v>134</v>
      </c>
      <c r="E31" s="98" t="s">
        <v>135</v>
      </c>
      <c r="F31" s="92">
        <v>3000</v>
      </c>
    </row>
    <row r="32" spans="1:9" x14ac:dyDescent="0.2">
      <c r="A32" s="77">
        <v>24</v>
      </c>
      <c r="B32" s="107">
        <v>44844</v>
      </c>
      <c r="C32" s="78">
        <v>2503</v>
      </c>
      <c r="D32" s="79" t="s">
        <v>136</v>
      </c>
      <c r="E32" s="98" t="s">
        <v>137</v>
      </c>
      <c r="F32" s="92">
        <v>4730</v>
      </c>
    </row>
    <row r="33" spans="1:6" x14ac:dyDescent="0.2">
      <c r="A33" s="77"/>
      <c r="B33" s="107">
        <v>44875</v>
      </c>
      <c r="C33" s="78">
        <v>2499</v>
      </c>
      <c r="D33" s="79" t="s">
        <v>162</v>
      </c>
      <c r="E33" s="98" t="s">
        <v>163</v>
      </c>
      <c r="F33" s="92">
        <v>122</v>
      </c>
    </row>
    <row r="34" spans="1:6" x14ac:dyDescent="0.2">
      <c r="A34" s="77">
        <v>25</v>
      </c>
      <c r="B34" s="107">
        <v>44845</v>
      </c>
      <c r="C34" s="78">
        <v>2504</v>
      </c>
      <c r="D34" s="79" t="s">
        <v>138</v>
      </c>
      <c r="E34" s="98" t="s">
        <v>139</v>
      </c>
      <c r="F34" s="92">
        <v>1344.7</v>
      </c>
    </row>
    <row r="35" spans="1:6" x14ac:dyDescent="0.2">
      <c r="A35" s="77">
        <v>26</v>
      </c>
      <c r="B35" s="107">
        <v>44845</v>
      </c>
      <c r="C35" s="78">
        <v>2505</v>
      </c>
      <c r="D35" s="79" t="s">
        <v>91</v>
      </c>
      <c r="E35" s="98" t="s">
        <v>140</v>
      </c>
      <c r="F35" s="92">
        <v>14875</v>
      </c>
    </row>
    <row r="36" spans="1:6" x14ac:dyDescent="0.2">
      <c r="A36" s="77">
        <v>27</v>
      </c>
      <c r="B36" s="107">
        <v>44845</v>
      </c>
      <c r="C36" s="78">
        <v>2506</v>
      </c>
      <c r="D36" s="79" t="s">
        <v>141</v>
      </c>
      <c r="E36" s="98" t="s">
        <v>142</v>
      </c>
      <c r="F36" s="92">
        <v>2067.08</v>
      </c>
    </row>
    <row r="37" spans="1:6" x14ac:dyDescent="0.2">
      <c r="A37" s="77">
        <v>28</v>
      </c>
      <c r="B37" s="95">
        <v>44846</v>
      </c>
      <c r="C37" s="78">
        <v>76</v>
      </c>
      <c r="D37" s="79" t="s">
        <v>69</v>
      </c>
      <c r="E37" s="98" t="s">
        <v>72</v>
      </c>
      <c r="F37" s="92">
        <v>740</v>
      </c>
    </row>
    <row r="38" spans="1:6" x14ac:dyDescent="0.2">
      <c r="A38" s="77">
        <v>29</v>
      </c>
      <c r="B38" s="95">
        <v>44846</v>
      </c>
      <c r="C38" s="78">
        <v>288</v>
      </c>
      <c r="D38" s="79" t="s">
        <v>69</v>
      </c>
      <c r="E38" s="98" t="s">
        <v>143</v>
      </c>
      <c r="F38" s="92">
        <v>-120</v>
      </c>
    </row>
    <row r="39" spans="1:6" x14ac:dyDescent="0.2">
      <c r="A39" s="77">
        <v>30</v>
      </c>
      <c r="B39" s="95">
        <v>44846</v>
      </c>
      <c r="C39" s="78">
        <v>2507</v>
      </c>
      <c r="D39" s="79" t="s">
        <v>144</v>
      </c>
      <c r="E39" s="98" t="s">
        <v>145</v>
      </c>
      <c r="F39" s="92">
        <v>13465.2</v>
      </c>
    </row>
    <row r="40" spans="1:6" x14ac:dyDescent="0.2">
      <c r="A40" s="77">
        <v>31</v>
      </c>
      <c r="B40" s="95">
        <v>44846</v>
      </c>
      <c r="C40" s="78">
        <v>2508</v>
      </c>
      <c r="D40" s="79" t="s">
        <v>146</v>
      </c>
      <c r="E40" s="98" t="s">
        <v>147</v>
      </c>
      <c r="F40" s="92">
        <v>751.2</v>
      </c>
    </row>
    <row r="41" spans="1:6" x14ac:dyDescent="0.2">
      <c r="A41" s="77">
        <v>32</v>
      </c>
      <c r="B41" s="95">
        <v>44846</v>
      </c>
      <c r="C41" s="78">
        <v>2509</v>
      </c>
      <c r="D41" s="79" t="s">
        <v>132</v>
      </c>
      <c r="E41" s="98" t="s">
        <v>148</v>
      </c>
      <c r="F41" s="92">
        <v>3488.38</v>
      </c>
    </row>
    <row r="42" spans="1:6" x14ac:dyDescent="0.2">
      <c r="A42" s="77">
        <v>33</v>
      </c>
      <c r="B42" s="95">
        <v>44846</v>
      </c>
      <c r="C42" s="78">
        <v>2510</v>
      </c>
      <c r="D42" s="79" t="s">
        <v>149</v>
      </c>
      <c r="E42" s="98" t="s">
        <v>150</v>
      </c>
      <c r="F42" s="92">
        <v>7021</v>
      </c>
    </row>
    <row r="43" spans="1:6" s="14" customFormat="1" x14ac:dyDescent="0.2">
      <c r="A43" s="77">
        <v>34</v>
      </c>
      <c r="B43" s="95">
        <v>44846</v>
      </c>
      <c r="C43" s="78">
        <v>2511</v>
      </c>
      <c r="D43" s="79" t="s">
        <v>151</v>
      </c>
      <c r="E43" s="98" t="s">
        <v>152</v>
      </c>
      <c r="F43" s="92">
        <v>1635</v>
      </c>
    </row>
    <row r="44" spans="1:6" s="14" customFormat="1" x14ac:dyDescent="0.2">
      <c r="A44" s="77">
        <v>35</v>
      </c>
      <c r="B44" s="95">
        <v>44847</v>
      </c>
      <c r="C44" s="78">
        <v>77</v>
      </c>
      <c r="D44" s="79" t="s">
        <v>69</v>
      </c>
      <c r="E44" s="98" t="s">
        <v>72</v>
      </c>
      <c r="F44" s="92">
        <v>1904</v>
      </c>
    </row>
    <row r="45" spans="1:6" s="14" customFormat="1" x14ac:dyDescent="0.2">
      <c r="A45" s="77">
        <v>36</v>
      </c>
      <c r="B45" s="95">
        <v>44847</v>
      </c>
      <c r="C45" s="78">
        <v>289</v>
      </c>
      <c r="D45" s="79" t="s">
        <v>69</v>
      </c>
      <c r="E45" s="98" t="s">
        <v>143</v>
      </c>
      <c r="F45" s="92">
        <v>-17.87</v>
      </c>
    </row>
    <row r="46" spans="1:6" s="14" customFormat="1" x14ac:dyDescent="0.2">
      <c r="A46" s="77">
        <v>37</v>
      </c>
      <c r="B46" s="95">
        <v>44847</v>
      </c>
      <c r="C46" s="78">
        <v>2516</v>
      </c>
      <c r="D46" s="79" t="s">
        <v>155</v>
      </c>
      <c r="E46" s="98" t="s">
        <v>156</v>
      </c>
      <c r="F46" s="92">
        <v>1166.2</v>
      </c>
    </row>
    <row r="47" spans="1:6" s="14" customFormat="1" x14ac:dyDescent="0.2">
      <c r="A47" s="77">
        <v>38</v>
      </c>
      <c r="B47" s="95">
        <v>44847</v>
      </c>
      <c r="C47" s="99">
        <v>2517</v>
      </c>
      <c r="D47" s="79" t="s">
        <v>157</v>
      </c>
      <c r="E47" s="98" t="s">
        <v>158</v>
      </c>
      <c r="F47" s="92">
        <v>3090</v>
      </c>
    </row>
    <row r="48" spans="1:6" s="14" customFormat="1" x14ac:dyDescent="0.2">
      <c r="A48" s="77">
        <v>39</v>
      </c>
      <c r="B48" s="95">
        <v>44847</v>
      </c>
      <c r="C48" s="99">
        <v>2518</v>
      </c>
      <c r="D48" s="79" t="s">
        <v>159</v>
      </c>
      <c r="E48" s="98" t="s">
        <v>160</v>
      </c>
      <c r="F48" s="92">
        <v>862.75</v>
      </c>
    </row>
    <row r="49" spans="1:8" s="14" customFormat="1" x14ac:dyDescent="0.2">
      <c r="A49" s="77">
        <v>40</v>
      </c>
      <c r="B49" s="95">
        <v>44847</v>
      </c>
      <c r="C49" s="99">
        <v>2519</v>
      </c>
      <c r="D49" s="79" t="s">
        <v>98</v>
      </c>
      <c r="E49" s="98" t="s">
        <v>161</v>
      </c>
      <c r="F49" s="92">
        <v>14912.46</v>
      </c>
    </row>
    <row r="50" spans="1:8" s="14" customFormat="1" x14ac:dyDescent="0.2">
      <c r="A50" s="77">
        <v>41</v>
      </c>
      <c r="B50" s="95">
        <v>44848</v>
      </c>
      <c r="C50" s="99">
        <v>78</v>
      </c>
      <c r="D50" s="79" t="s">
        <v>69</v>
      </c>
      <c r="E50" s="98" t="s">
        <v>72</v>
      </c>
      <c r="F50" s="92">
        <v>805</v>
      </c>
    </row>
    <row r="51" spans="1:8" s="14" customFormat="1" x14ac:dyDescent="0.2">
      <c r="A51" s="77">
        <v>42</v>
      </c>
      <c r="B51" s="95">
        <v>44848</v>
      </c>
      <c r="C51" s="99">
        <v>2520</v>
      </c>
      <c r="D51" s="79" t="s">
        <v>162</v>
      </c>
      <c r="E51" s="98" t="s">
        <v>164</v>
      </c>
      <c r="F51" s="92">
        <v>92</v>
      </c>
    </row>
    <row r="52" spans="1:8" s="14" customFormat="1" x14ac:dyDescent="0.2">
      <c r="A52" s="77">
        <v>43</v>
      </c>
      <c r="B52" s="95">
        <v>44848</v>
      </c>
      <c r="C52" s="99">
        <v>2521</v>
      </c>
      <c r="D52" s="79" t="s">
        <v>162</v>
      </c>
      <c r="E52" s="98" t="s">
        <v>164</v>
      </c>
      <c r="F52" s="92">
        <v>120</v>
      </c>
      <c r="G52" s="75"/>
      <c r="H52" s="75"/>
    </row>
    <row r="53" spans="1:8" s="14" customFormat="1" x14ac:dyDescent="0.2">
      <c r="A53" s="77">
        <v>44</v>
      </c>
      <c r="B53" s="95">
        <v>44848</v>
      </c>
      <c r="C53" s="99">
        <v>2522</v>
      </c>
      <c r="D53" s="79" t="s">
        <v>162</v>
      </c>
      <c r="E53" s="98" t="s">
        <v>164</v>
      </c>
      <c r="F53" s="92">
        <v>40</v>
      </c>
    </row>
    <row r="54" spans="1:8" s="14" customFormat="1" x14ac:dyDescent="0.2">
      <c r="A54" s="77">
        <v>45</v>
      </c>
      <c r="B54" s="95">
        <v>44848</v>
      </c>
      <c r="C54" s="99">
        <v>2523</v>
      </c>
      <c r="D54" s="79" t="s">
        <v>165</v>
      </c>
      <c r="E54" s="98" t="s">
        <v>166</v>
      </c>
      <c r="F54" s="92">
        <v>16621.919999999998</v>
      </c>
      <c r="G54" s="75"/>
      <c r="H54" s="75"/>
    </row>
    <row r="55" spans="1:8" s="14" customFormat="1" x14ac:dyDescent="0.2">
      <c r="A55" s="77">
        <v>46</v>
      </c>
      <c r="B55" s="95">
        <v>44851</v>
      </c>
      <c r="C55" s="99">
        <v>79</v>
      </c>
      <c r="D55" s="79" t="s">
        <v>69</v>
      </c>
      <c r="E55" s="98" t="s">
        <v>72</v>
      </c>
      <c r="F55" s="92">
        <v>200</v>
      </c>
      <c r="G55" s="75"/>
      <c r="H55" s="75"/>
    </row>
    <row r="56" spans="1:8" s="14" customFormat="1" x14ac:dyDescent="0.2">
      <c r="A56" s="77">
        <v>47</v>
      </c>
      <c r="B56" s="95">
        <v>44852</v>
      </c>
      <c r="C56" s="99">
        <v>296</v>
      </c>
      <c r="D56" s="79" t="s">
        <v>69</v>
      </c>
      <c r="E56" s="98" t="s">
        <v>143</v>
      </c>
      <c r="F56" s="92">
        <v>-354.8</v>
      </c>
    </row>
    <row r="57" spans="1:8" s="14" customFormat="1" x14ac:dyDescent="0.2">
      <c r="A57" s="77">
        <v>48</v>
      </c>
      <c r="B57" s="95">
        <v>44853</v>
      </c>
      <c r="C57" s="99">
        <v>2531</v>
      </c>
      <c r="D57" s="79" t="s">
        <v>167</v>
      </c>
      <c r="E57" s="98" t="s">
        <v>168</v>
      </c>
      <c r="F57" s="92">
        <v>3030.25</v>
      </c>
    </row>
    <row r="58" spans="1:8" s="14" customFormat="1" x14ac:dyDescent="0.2">
      <c r="A58" s="77">
        <v>49</v>
      </c>
      <c r="B58" s="95">
        <v>44853</v>
      </c>
      <c r="C58" s="99">
        <v>2532</v>
      </c>
      <c r="D58" s="79" t="s">
        <v>169</v>
      </c>
      <c r="E58" s="98" t="s">
        <v>170</v>
      </c>
      <c r="F58" s="92">
        <v>6209</v>
      </c>
    </row>
    <row r="59" spans="1:8" s="14" customFormat="1" x14ac:dyDescent="0.2">
      <c r="A59" s="77">
        <v>50</v>
      </c>
      <c r="B59" s="95">
        <v>44853</v>
      </c>
      <c r="C59" s="99">
        <v>2533</v>
      </c>
      <c r="D59" s="79" t="s">
        <v>169</v>
      </c>
      <c r="E59" s="98" t="s">
        <v>170</v>
      </c>
      <c r="F59" s="92">
        <v>3352.1</v>
      </c>
    </row>
    <row r="60" spans="1:8" s="14" customFormat="1" x14ac:dyDescent="0.2">
      <c r="A60" s="77">
        <v>51</v>
      </c>
      <c r="B60" s="95">
        <v>44853</v>
      </c>
      <c r="C60" s="99">
        <v>2534</v>
      </c>
      <c r="D60" s="79" t="s">
        <v>171</v>
      </c>
      <c r="E60" s="98" t="s">
        <v>172</v>
      </c>
      <c r="F60" s="92">
        <v>238</v>
      </c>
    </row>
    <row r="61" spans="1:8" s="14" customFormat="1" x14ac:dyDescent="0.2">
      <c r="A61" s="77">
        <v>52</v>
      </c>
      <c r="B61" s="95">
        <v>44853</v>
      </c>
      <c r="C61" s="99">
        <v>2535</v>
      </c>
      <c r="D61" s="79" t="s">
        <v>173</v>
      </c>
      <c r="E61" s="98" t="s">
        <v>174</v>
      </c>
      <c r="F61" s="92">
        <v>898.45</v>
      </c>
    </row>
    <row r="62" spans="1:8" s="14" customFormat="1" x14ac:dyDescent="0.2">
      <c r="A62" s="77">
        <v>53</v>
      </c>
      <c r="B62" s="95">
        <v>44853</v>
      </c>
      <c r="C62" s="99">
        <v>2536</v>
      </c>
      <c r="D62" s="79" t="s">
        <v>175</v>
      </c>
      <c r="E62" s="98" t="s">
        <v>176</v>
      </c>
      <c r="F62" s="92">
        <v>271.08999999999997</v>
      </c>
    </row>
    <row r="63" spans="1:8" s="14" customFormat="1" x14ac:dyDescent="0.2">
      <c r="A63" s="77">
        <v>54</v>
      </c>
      <c r="B63" s="95">
        <v>44853</v>
      </c>
      <c r="C63" s="99">
        <v>2537</v>
      </c>
      <c r="D63" s="79" t="s">
        <v>175</v>
      </c>
      <c r="E63" s="98" t="s">
        <v>176</v>
      </c>
      <c r="F63" s="92">
        <v>260.39999999999998</v>
      </c>
    </row>
    <row r="64" spans="1:8" s="14" customFormat="1" x14ac:dyDescent="0.2">
      <c r="A64" s="77">
        <v>55</v>
      </c>
      <c r="B64" s="95">
        <v>44853</v>
      </c>
      <c r="C64" s="99">
        <v>2538</v>
      </c>
      <c r="D64" s="79" t="s">
        <v>177</v>
      </c>
      <c r="E64" s="98" t="s">
        <v>178</v>
      </c>
      <c r="F64" s="92">
        <v>209.44</v>
      </c>
    </row>
    <row r="65" spans="1:6" s="14" customFormat="1" x14ac:dyDescent="0.2">
      <c r="A65" s="77">
        <v>56</v>
      </c>
      <c r="B65" s="95">
        <v>44853</v>
      </c>
      <c r="C65" s="99">
        <v>2539</v>
      </c>
      <c r="D65" s="79" t="s">
        <v>162</v>
      </c>
      <c r="E65" s="98" t="s">
        <v>163</v>
      </c>
      <c r="F65" s="92">
        <v>92</v>
      </c>
    </row>
    <row r="66" spans="1:6" s="14" customFormat="1" x14ac:dyDescent="0.2">
      <c r="A66" s="77">
        <v>57</v>
      </c>
      <c r="B66" s="95">
        <v>44853</v>
      </c>
      <c r="C66" s="99">
        <v>2540</v>
      </c>
      <c r="D66" s="79" t="s">
        <v>179</v>
      </c>
      <c r="E66" s="98" t="s">
        <v>180</v>
      </c>
      <c r="F66" s="92">
        <v>299.88</v>
      </c>
    </row>
    <row r="67" spans="1:6" s="14" customFormat="1" x14ac:dyDescent="0.2">
      <c r="A67" s="77">
        <v>58</v>
      </c>
      <c r="B67" s="95">
        <v>44854</v>
      </c>
      <c r="C67" s="99">
        <v>80</v>
      </c>
      <c r="D67" s="79" t="s">
        <v>69</v>
      </c>
      <c r="E67" s="98" t="s">
        <v>72</v>
      </c>
      <c r="F67" s="92">
        <v>200</v>
      </c>
    </row>
    <row r="68" spans="1:6" s="14" customFormat="1" x14ac:dyDescent="0.2">
      <c r="A68" s="77">
        <v>59</v>
      </c>
      <c r="B68" s="95">
        <v>44855</v>
      </c>
      <c r="C68" s="99">
        <v>2544</v>
      </c>
      <c r="D68" s="79" t="s">
        <v>162</v>
      </c>
      <c r="E68" s="98" t="s">
        <v>163</v>
      </c>
      <c r="F68" s="92">
        <v>40</v>
      </c>
    </row>
    <row r="69" spans="1:6" s="14" customFormat="1" x14ac:dyDescent="0.2">
      <c r="A69" s="77">
        <v>60</v>
      </c>
      <c r="B69" s="95">
        <v>44855</v>
      </c>
      <c r="C69" s="99">
        <v>2545</v>
      </c>
      <c r="D69" s="79" t="s">
        <v>162</v>
      </c>
      <c r="E69" s="98" t="s">
        <v>163</v>
      </c>
      <c r="F69" s="92">
        <v>80</v>
      </c>
    </row>
    <row r="70" spans="1:6" s="14" customFormat="1" x14ac:dyDescent="0.2">
      <c r="A70" s="77">
        <v>61</v>
      </c>
      <c r="B70" s="95">
        <v>44855</v>
      </c>
      <c r="C70" s="99">
        <v>2546</v>
      </c>
      <c r="D70" s="79" t="s">
        <v>182</v>
      </c>
      <c r="E70" s="98" t="s">
        <v>183</v>
      </c>
      <c r="F70" s="92">
        <v>3820.75</v>
      </c>
    </row>
    <row r="71" spans="1:6" s="14" customFormat="1" x14ac:dyDescent="0.2">
      <c r="A71" s="77">
        <v>62</v>
      </c>
      <c r="B71" s="95">
        <v>44855</v>
      </c>
      <c r="C71" s="99">
        <v>2547</v>
      </c>
      <c r="D71" s="79" t="s">
        <v>184</v>
      </c>
      <c r="E71" s="98" t="s">
        <v>185</v>
      </c>
      <c r="F71" s="92">
        <v>29750</v>
      </c>
    </row>
    <row r="72" spans="1:6" s="14" customFormat="1" x14ac:dyDescent="0.2">
      <c r="A72" s="77">
        <v>63</v>
      </c>
      <c r="B72" s="95">
        <v>44855</v>
      </c>
      <c r="C72" s="99">
        <v>2548</v>
      </c>
      <c r="D72" s="79" t="s">
        <v>186</v>
      </c>
      <c r="E72" s="98" t="s">
        <v>187</v>
      </c>
      <c r="F72" s="92">
        <v>6173</v>
      </c>
    </row>
    <row r="73" spans="1:6" s="14" customFormat="1" x14ac:dyDescent="0.2">
      <c r="A73" s="77"/>
      <c r="B73" s="95">
        <v>44855</v>
      </c>
      <c r="C73" s="99">
        <v>2550</v>
      </c>
      <c r="D73" s="79" t="s">
        <v>98</v>
      </c>
      <c r="E73" s="98" t="s">
        <v>188</v>
      </c>
      <c r="F73" s="92">
        <v>9865.4</v>
      </c>
    </row>
    <row r="74" spans="1:6" s="14" customFormat="1" x14ac:dyDescent="0.2">
      <c r="A74" s="77"/>
      <c r="B74" s="95">
        <v>44855</v>
      </c>
      <c r="C74" s="99">
        <v>2551</v>
      </c>
      <c r="D74" s="79" t="s">
        <v>98</v>
      </c>
      <c r="E74" s="98" t="s">
        <v>188</v>
      </c>
      <c r="F74" s="92">
        <v>5646.33</v>
      </c>
    </row>
    <row r="75" spans="1:6" s="14" customFormat="1" x14ac:dyDescent="0.2">
      <c r="A75" s="77"/>
      <c r="B75" s="95">
        <v>44855</v>
      </c>
      <c r="C75" s="99">
        <v>2552</v>
      </c>
      <c r="D75" s="79" t="s">
        <v>189</v>
      </c>
      <c r="E75" s="98" t="s">
        <v>190</v>
      </c>
      <c r="F75" s="92">
        <v>899.97</v>
      </c>
    </row>
    <row r="76" spans="1:6" s="14" customFormat="1" x14ac:dyDescent="0.2">
      <c r="A76" s="77">
        <v>64</v>
      </c>
      <c r="B76" s="95">
        <v>44858</v>
      </c>
      <c r="C76" s="99">
        <v>82</v>
      </c>
      <c r="D76" s="79" t="s">
        <v>69</v>
      </c>
      <c r="E76" s="98" t="s">
        <v>72</v>
      </c>
      <c r="F76" s="92">
        <v>50</v>
      </c>
    </row>
    <row r="77" spans="1:6" s="14" customFormat="1" x14ac:dyDescent="0.2">
      <c r="A77" s="77">
        <v>65</v>
      </c>
      <c r="B77" s="95">
        <v>44858</v>
      </c>
      <c r="C77" s="99">
        <v>82</v>
      </c>
      <c r="D77" s="79" t="s">
        <v>69</v>
      </c>
      <c r="E77" s="98" t="s">
        <v>72</v>
      </c>
      <c r="F77" s="92">
        <v>50</v>
      </c>
    </row>
    <row r="78" spans="1:6" s="14" customFormat="1" x14ac:dyDescent="0.2">
      <c r="A78" s="77">
        <v>67</v>
      </c>
      <c r="B78" s="95">
        <v>44858</v>
      </c>
      <c r="C78" s="99">
        <v>82</v>
      </c>
      <c r="D78" s="79" t="s">
        <v>69</v>
      </c>
      <c r="E78" s="98" t="s">
        <v>72</v>
      </c>
      <c r="F78" s="92">
        <v>50</v>
      </c>
    </row>
    <row r="79" spans="1:6" s="14" customFormat="1" x14ac:dyDescent="0.2">
      <c r="A79" s="77">
        <v>68</v>
      </c>
      <c r="B79" s="95">
        <v>44858</v>
      </c>
      <c r="C79" s="99">
        <v>82</v>
      </c>
      <c r="D79" s="79" t="s">
        <v>69</v>
      </c>
      <c r="E79" s="98" t="s">
        <v>72</v>
      </c>
      <c r="F79" s="92">
        <v>66.97</v>
      </c>
    </row>
    <row r="80" spans="1:6" s="14" customFormat="1" x14ac:dyDescent="0.2">
      <c r="A80" s="77">
        <v>69</v>
      </c>
      <c r="B80" s="95">
        <v>44859</v>
      </c>
      <c r="C80" s="99">
        <v>2556</v>
      </c>
      <c r="D80" s="79" t="s">
        <v>169</v>
      </c>
      <c r="E80" s="98" t="s">
        <v>188</v>
      </c>
      <c r="F80" s="92">
        <v>4096.2</v>
      </c>
    </row>
    <row r="81" spans="1:6" s="14" customFormat="1" x14ac:dyDescent="0.2">
      <c r="A81" s="77">
        <v>70</v>
      </c>
      <c r="B81" s="95">
        <v>44859</v>
      </c>
      <c r="C81" s="99">
        <v>2557</v>
      </c>
      <c r="D81" s="79" t="s">
        <v>197</v>
      </c>
      <c r="E81" s="98" t="s">
        <v>198</v>
      </c>
      <c r="F81" s="92">
        <v>9996</v>
      </c>
    </row>
    <row r="82" spans="1:6" s="14" customFormat="1" x14ac:dyDescent="0.2">
      <c r="A82" s="77">
        <v>71</v>
      </c>
      <c r="B82" s="95">
        <v>44859</v>
      </c>
      <c r="C82" s="99">
        <v>2558</v>
      </c>
      <c r="D82" s="79" t="s">
        <v>162</v>
      </c>
      <c r="E82" s="98" t="s">
        <v>199</v>
      </c>
      <c r="F82" s="92">
        <v>80</v>
      </c>
    </row>
    <row r="83" spans="1:6" s="14" customFormat="1" x14ac:dyDescent="0.2">
      <c r="A83" s="77">
        <v>72</v>
      </c>
      <c r="B83" s="95">
        <v>44859</v>
      </c>
      <c r="C83" s="99">
        <v>2559</v>
      </c>
      <c r="D83" s="79" t="s">
        <v>149</v>
      </c>
      <c r="E83" s="98" t="s">
        <v>200</v>
      </c>
      <c r="F83" s="92">
        <v>7021</v>
      </c>
    </row>
    <row r="84" spans="1:6" s="14" customFormat="1" x14ac:dyDescent="0.2">
      <c r="A84" s="77">
        <v>73</v>
      </c>
      <c r="B84" s="95">
        <v>44859</v>
      </c>
      <c r="C84" s="99">
        <v>2560</v>
      </c>
      <c r="D84" s="79" t="s">
        <v>201</v>
      </c>
      <c r="E84" s="98" t="s">
        <v>202</v>
      </c>
      <c r="F84" s="92">
        <v>773.5</v>
      </c>
    </row>
    <row r="85" spans="1:6" s="14" customFormat="1" x14ac:dyDescent="0.2">
      <c r="A85" s="77">
        <v>74</v>
      </c>
      <c r="B85" s="95">
        <v>44859</v>
      </c>
      <c r="C85" s="99">
        <v>2561</v>
      </c>
      <c r="D85" s="79" t="s">
        <v>203</v>
      </c>
      <c r="E85" s="98" t="s">
        <v>204</v>
      </c>
      <c r="F85" s="92">
        <v>26775</v>
      </c>
    </row>
    <row r="86" spans="1:6" s="14" customFormat="1" x14ac:dyDescent="0.2">
      <c r="A86" s="77">
        <v>75</v>
      </c>
      <c r="B86" s="95">
        <v>44859</v>
      </c>
      <c r="C86" s="99">
        <v>2562</v>
      </c>
      <c r="D86" s="79" t="s">
        <v>205</v>
      </c>
      <c r="E86" s="98" t="s">
        <v>206</v>
      </c>
      <c r="F86" s="92">
        <v>1319.6</v>
      </c>
    </row>
    <row r="87" spans="1:6" s="14" customFormat="1" x14ac:dyDescent="0.2">
      <c r="A87" s="77">
        <v>76</v>
      </c>
      <c r="B87" s="95">
        <v>44859</v>
      </c>
      <c r="C87" s="99">
        <v>2563</v>
      </c>
      <c r="D87" s="79" t="s">
        <v>138</v>
      </c>
      <c r="E87" s="98" t="s">
        <v>139</v>
      </c>
      <c r="F87" s="92">
        <v>2689.4</v>
      </c>
    </row>
    <row r="88" spans="1:6" s="14" customFormat="1" x14ac:dyDescent="0.2">
      <c r="A88" s="77">
        <v>77</v>
      </c>
      <c r="B88" s="95">
        <v>44859</v>
      </c>
      <c r="C88" s="99">
        <v>2564</v>
      </c>
      <c r="D88" s="79" t="s">
        <v>207</v>
      </c>
      <c r="E88" s="98" t="s">
        <v>208</v>
      </c>
      <c r="F88" s="92">
        <v>1398.49</v>
      </c>
    </row>
    <row r="89" spans="1:6" s="14" customFormat="1" x14ac:dyDescent="0.2">
      <c r="A89" s="77">
        <v>78</v>
      </c>
      <c r="B89" s="95">
        <v>44859</v>
      </c>
      <c r="C89" s="99">
        <v>2565</v>
      </c>
      <c r="D89" s="79" t="s">
        <v>209</v>
      </c>
      <c r="E89" s="98" t="s">
        <v>210</v>
      </c>
      <c r="F89" s="92">
        <v>1808.8</v>
      </c>
    </row>
    <row r="90" spans="1:6" s="14" customFormat="1" x14ac:dyDescent="0.2">
      <c r="A90" s="77">
        <v>79</v>
      </c>
      <c r="B90" s="95">
        <v>44859</v>
      </c>
      <c r="C90" s="99">
        <v>2566</v>
      </c>
      <c r="D90" s="79" t="s">
        <v>90</v>
      </c>
      <c r="E90" s="98" t="s">
        <v>211</v>
      </c>
      <c r="F90" s="92">
        <v>5950</v>
      </c>
    </row>
    <row r="91" spans="1:6" s="14" customFormat="1" x14ac:dyDescent="0.2">
      <c r="A91" s="77">
        <v>80</v>
      </c>
      <c r="B91" s="95">
        <v>44859</v>
      </c>
      <c r="C91" s="99">
        <v>2567</v>
      </c>
      <c r="D91" s="79" t="s">
        <v>99</v>
      </c>
      <c r="E91" s="98" t="s">
        <v>212</v>
      </c>
      <c r="F91" s="92">
        <v>1199.52</v>
      </c>
    </row>
    <row r="92" spans="1:6" s="14" customFormat="1" x14ac:dyDescent="0.2">
      <c r="A92" s="77">
        <v>81</v>
      </c>
      <c r="B92" s="95">
        <v>44859</v>
      </c>
      <c r="C92" s="99">
        <v>2569</v>
      </c>
      <c r="D92" s="79" t="s">
        <v>213</v>
      </c>
      <c r="E92" s="98" t="s">
        <v>214</v>
      </c>
      <c r="F92" s="92">
        <v>1990</v>
      </c>
    </row>
    <row r="93" spans="1:6" s="14" customFormat="1" x14ac:dyDescent="0.2">
      <c r="A93" s="77">
        <v>82</v>
      </c>
      <c r="B93" s="172">
        <v>44860</v>
      </c>
      <c r="C93" s="99">
        <v>2568</v>
      </c>
      <c r="D93" s="79" t="s">
        <v>213</v>
      </c>
      <c r="E93" s="98" t="s">
        <v>215</v>
      </c>
      <c r="F93" s="92">
        <v>800</v>
      </c>
    </row>
    <row r="94" spans="1:6" s="14" customFormat="1" x14ac:dyDescent="0.2">
      <c r="A94" s="77">
        <v>83</v>
      </c>
      <c r="B94" s="172">
        <v>44860</v>
      </c>
      <c r="C94" s="99">
        <v>2574</v>
      </c>
      <c r="D94" s="79" t="s">
        <v>216</v>
      </c>
      <c r="E94" s="98" t="s">
        <v>217</v>
      </c>
      <c r="F94" s="92">
        <v>13500</v>
      </c>
    </row>
    <row r="95" spans="1:6" s="14" customFormat="1" x14ac:dyDescent="0.2">
      <c r="A95" s="77">
        <v>84</v>
      </c>
      <c r="B95" s="172">
        <v>44860</v>
      </c>
      <c r="C95" s="99">
        <v>2575</v>
      </c>
      <c r="D95" s="79" t="s">
        <v>209</v>
      </c>
      <c r="E95" s="98" t="s">
        <v>218</v>
      </c>
      <c r="F95" s="92">
        <v>3153.5</v>
      </c>
    </row>
    <row r="96" spans="1:6" s="14" customFormat="1" x14ac:dyDescent="0.2">
      <c r="A96" s="77"/>
      <c r="B96" s="172">
        <v>44860</v>
      </c>
      <c r="C96" s="99">
        <v>2576</v>
      </c>
      <c r="D96" s="79" t="s">
        <v>219</v>
      </c>
      <c r="E96" s="98" t="s">
        <v>220</v>
      </c>
      <c r="F96" s="92">
        <v>3427.5</v>
      </c>
    </row>
    <row r="97" spans="1:8" s="14" customFormat="1" x14ac:dyDescent="0.2">
      <c r="A97" s="77">
        <v>85</v>
      </c>
      <c r="B97" s="172">
        <v>44860</v>
      </c>
      <c r="C97" s="99">
        <v>2577</v>
      </c>
      <c r="D97" s="79" t="s">
        <v>124</v>
      </c>
      <c r="E97" s="98" t="s">
        <v>221</v>
      </c>
      <c r="F97" s="92">
        <v>1220.31</v>
      </c>
    </row>
    <row r="98" spans="1:8" s="14" customFormat="1" x14ac:dyDescent="0.2">
      <c r="A98" s="77">
        <v>86</v>
      </c>
      <c r="B98" s="172">
        <v>44860</v>
      </c>
      <c r="C98" s="99">
        <v>83</v>
      </c>
      <c r="D98" s="98" t="s">
        <v>69</v>
      </c>
      <c r="E98" s="98" t="s">
        <v>72</v>
      </c>
      <c r="F98" s="92">
        <v>1260</v>
      </c>
    </row>
    <row r="99" spans="1:8" s="14" customFormat="1" x14ac:dyDescent="0.2">
      <c r="A99" s="77">
        <v>87</v>
      </c>
      <c r="B99" s="172">
        <v>44860</v>
      </c>
      <c r="C99" s="99">
        <v>304</v>
      </c>
      <c r="D99" s="98" t="s">
        <v>69</v>
      </c>
      <c r="E99" s="98" t="s">
        <v>143</v>
      </c>
      <c r="F99" s="92">
        <v>-70.14</v>
      </c>
    </row>
    <row r="100" spans="1:8" s="14" customFormat="1" x14ac:dyDescent="0.2">
      <c r="A100" s="77">
        <v>88</v>
      </c>
      <c r="B100" s="172">
        <v>44860</v>
      </c>
      <c r="C100" s="99">
        <v>305</v>
      </c>
      <c r="D100" s="98" t="s">
        <v>69</v>
      </c>
      <c r="E100" s="98" t="s">
        <v>143</v>
      </c>
      <c r="F100" s="92">
        <v>-123.9</v>
      </c>
    </row>
    <row r="101" spans="1:8" s="14" customFormat="1" x14ac:dyDescent="0.2">
      <c r="A101" s="77"/>
      <c r="B101" s="172">
        <v>44861</v>
      </c>
      <c r="C101" s="99">
        <v>84</v>
      </c>
      <c r="D101" s="98" t="s">
        <v>69</v>
      </c>
      <c r="E101" s="98" t="s">
        <v>72</v>
      </c>
      <c r="F101" s="92">
        <v>150</v>
      </c>
    </row>
    <row r="102" spans="1:8" s="14" customFormat="1" x14ac:dyDescent="0.2">
      <c r="A102" s="77">
        <v>89</v>
      </c>
      <c r="B102" s="172"/>
      <c r="C102" s="99"/>
      <c r="D102" s="98"/>
      <c r="E102" s="98" t="s">
        <v>224</v>
      </c>
      <c r="F102" s="92">
        <v>2097.67</v>
      </c>
    </row>
    <row r="103" spans="1:8" s="14" customFormat="1" x14ac:dyDescent="0.2">
      <c r="A103" s="77">
        <v>90</v>
      </c>
      <c r="B103" s="172"/>
      <c r="C103" s="99"/>
      <c r="D103" s="98"/>
      <c r="E103" s="98" t="s">
        <v>225</v>
      </c>
      <c r="F103" s="92">
        <v>-1354.04</v>
      </c>
    </row>
    <row r="104" spans="1:8" s="14" customFormat="1" x14ac:dyDescent="0.2">
      <c r="A104" s="77">
        <v>91</v>
      </c>
      <c r="B104" s="172"/>
      <c r="C104" s="99"/>
      <c r="D104" s="98"/>
      <c r="E104" s="98" t="s">
        <v>226</v>
      </c>
      <c r="F104" s="92">
        <v>4448.3900000000003</v>
      </c>
    </row>
    <row r="105" spans="1:8" s="14" customFormat="1" x14ac:dyDescent="0.2">
      <c r="A105" s="77">
        <v>92</v>
      </c>
      <c r="B105" s="172"/>
      <c r="C105" s="99"/>
      <c r="D105" s="98"/>
      <c r="E105" s="98"/>
      <c r="F105" s="92">
        <f>SUM(F8:F104)</f>
        <v>323900.98</v>
      </c>
      <c r="H105" s="188"/>
    </row>
    <row r="106" spans="1:8" s="14" customFormat="1" x14ac:dyDescent="0.2">
      <c r="A106" s="77">
        <v>93</v>
      </c>
      <c r="B106" s="172"/>
      <c r="C106" s="99"/>
      <c r="D106" s="98"/>
      <c r="E106" s="98"/>
      <c r="F106" s="92"/>
    </row>
    <row r="107" spans="1:8" s="14" customFormat="1" x14ac:dyDescent="0.2">
      <c r="A107" s="77">
        <v>94</v>
      </c>
      <c r="B107" s="172"/>
      <c r="C107" s="99"/>
      <c r="D107" s="98"/>
      <c r="E107" s="98"/>
      <c r="F107" s="92"/>
    </row>
    <row r="108" spans="1:8" s="14" customFormat="1" x14ac:dyDescent="0.2">
      <c r="A108" s="77">
        <v>95</v>
      </c>
      <c r="B108" s="172"/>
      <c r="C108" s="99"/>
      <c r="D108" s="98"/>
      <c r="E108" s="98"/>
      <c r="F108" s="92"/>
    </row>
    <row r="109" spans="1:8" s="14" customFormat="1" x14ac:dyDescent="0.2">
      <c r="A109" s="77">
        <v>96</v>
      </c>
      <c r="B109" s="172"/>
      <c r="C109" s="99"/>
      <c r="D109" s="98"/>
      <c r="E109" s="98"/>
      <c r="F109" s="92"/>
    </row>
    <row r="110" spans="1:8" s="14" customFormat="1" x14ac:dyDescent="0.2">
      <c r="A110" s="77">
        <v>97</v>
      </c>
      <c r="B110" s="172"/>
      <c r="C110" s="99"/>
      <c r="D110" s="98"/>
      <c r="E110" s="98"/>
      <c r="F110" s="92"/>
    </row>
    <row r="111" spans="1:8" s="14" customFormat="1" x14ac:dyDescent="0.2">
      <c r="A111" s="77">
        <v>98</v>
      </c>
      <c r="B111" s="172"/>
      <c r="C111" s="99"/>
      <c r="D111" s="98"/>
      <c r="E111" s="98"/>
      <c r="F111" s="92"/>
    </row>
    <row r="112" spans="1:8" s="14" customFormat="1" x14ac:dyDescent="0.2">
      <c r="A112" s="77">
        <v>99</v>
      </c>
      <c r="B112" s="172"/>
      <c r="C112" s="99"/>
      <c r="D112" s="98"/>
      <c r="E112" s="98"/>
      <c r="F112" s="92"/>
    </row>
    <row r="113" spans="1:6" s="14" customFormat="1" x14ac:dyDescent="0.2">
      <c r="A113" s="77">
        <v>100</v>
      </c>
      <c r="B113" s="172"/>
      <c r="C113" s="99"/>
      <c r="D113" s="98"/>
      <c r="E113" s="98"/>
      <c r="F113" s="92"/>
    </row>
    <row r="114" spans="1:6" s="14" customFormat="1" x14ac:dyDescent="0.2">
      <c r="A114" s="77">
        <v>101</v>
      </c>
      <c r="B114" s="172"/>
      <c r="C114" s="99"/>
      <c r="D114" s="98"/>
      <c r="E114" s="98"/>
      <c r="F114" s="173"/>
    </row>
    <row r="115" spans="1:6" s="14" customFormat="1" x14ac:dyDescent="0.2">
      <c r="A115" s="77">
        <v>102</v>
      </c>
      <c r="B115" s="172"/>
      <c r="C115" s="99"/>
      <c r="D115" s="98"/>
      <c r="E115" s="98"/>
      <c r="F115" s="92"/>
    </row>
    <row r="116" spans="1:6" s="14" customFormat="1" x14ac:dyDescent="0.2">
      <c r="A116" s="77">
        <v>103</v>
      </c>
      <c r="B116" s="172"/>
      <c r="C116" s="99"/>
      <c r="D116" s="98"/>
      <c r="E116" s="98"/>
      <c r="F116" s="92"/>
    </row>
    <row r="117" spans="1:6" s="14" customFormat="1" x14ac:dyDescent="0.2">
      <c r="A117" s="77">
        <v>104</v>
      </c>
      <c r="B117" s="172"/>
      <c r="C117" s="99"/>
      <c r="D117" s="98"/>
      <c r="E117" s="98"/>
      <c r="F117" s="92"/>
    </row>
    <row r="118" spans="1:6" s="14" customFormat="1" x14ac:dyDescent="0.2">
      <c r="A118" s="77">
        <v>105</v>
      </c>
      <c r="B118" s="172"/>
      <c r="C118" s="99"/>
      <c r="D118" s="98"/>
      <c r="E118" s="98"/>
      <c r="F118" s="92"/>
    </row>
    <row r="119" spans="1:6" s="14" customFormat="1" x14ac:dyDescent="0.2">
      <c r="A119" s="77">
        <v>106</v>
      </c>
      <c r="B119" s="172"/>
      <c r="C119" s="99"/>
      <c r="D119" s="98"/>
      <c r="E119" s="98"/>
      <c r="F119" s="92"/>
    </row>
    <row r="120" spans="1:6" s="14" customFormat="1" x14ac:dyDescent="0.2">
      <c r="A120" s="77">
        <v>107</v>
      </c>
      <c r="B120" s="172"/>
      <c r="C120" s="99"/>
      <c r="D120" s="98"/>
      <c r="E120" s="98"/>
      <c r="F120" s="92"/>
    </row>
    <row r="121" spans="1:6" s="14" customFormat="1" x14ac:dyDescent="0.2">
      <c r="A121" s="77">
        <v>108</v>
      </c>
      <c r="B121" s="172"/>
      <c r="C121" s="99"/>
      <c r="D121" s="98"/>
      <c r="E121" s="98"/>
      <c r="F121" s="92"/>
    </row>
    <row r="122" spans="1:6" s="14" customFormat="1" x14ac:dyDescent="0.2">
      <c r="A122" s="77">
        <v>109</v>
      </c>
      <c r="B122" s="172"/>
      <c r="C122" s="99"/>
      <c r="D122" s="98"/>
      <c r="E122" s="98"/>
      <c r="F122" s="92"/>
    </row>
    <row r="123" spans="1:6" s="14" customFormat="1" x14ac:dyDescent="0.2">
      <c r="A123" s="77">
        <v>110</v>
      </c>
      <c r="B123" s="172"/>
      <c r="C123" s="99"/>
      <c r="D123" s="98"/>
      <c r="E123" s="98"/>
      <c r="F123" s="92"/>
    </row>
    <row r="124" spans="1:6" s="14" customFormat="1" x14ac:dyDescent="0.2">
      <c r="A124" s="77">
        <v>111</v>
      </c>
      <c r="B124" s="171"/>
      <c r="C124" s="168"/>
      <c r="D124" s="169"/>
      <c r="E124" s="169"/>
      <c r="F124" s="170"/>
    </row>
    <row r="125" spans="1:6" s="14" customFormat="1" x14ac:dyDescent="0.2">
      <c r="A125" s="77">
        <v>112</v>
      </c>
      <c r="B125" s="171"/>
      <c r="C125" s="168"/>
      <c r="D125" s="169"/>
      <c r="E125" s="169"/>
      <c r="F125" s="170"/>
    </row>
    <row r="126" spans="1:6" s="14" customFormat="1" x14ac:dyDescent="0.2">
      <c r="A126" s="77">
        <v>113</v>
      </c>
      <c r="B126" s="171"/>
      <c r="C126" s="168"/>
      <c r="D126" s="169"/>
      <c r="E126" s="169"/>
      <c r="F126" s="170"/>
    </row>
    <row r="127" spans="1:6" s="14" customFormat="1" x14ac:dyDescent="0.2">
      <c r="A127" s="77">
        <v>114</v>
      </c>
      <c r="B127" s="171"/>
      <c r="C127" s="168"/>
      <c r="D127" s="169"/>
      <c r="E127" s="169"/>
      <c r="F127" s="170"/>
    </row>
    <row r="128" spans="1:6" s="14" customFormat="1" x14ac:dyDescent="0.2">
      <c r="A128" s="77">
        <v>115</v>
      </c>
      <c r="B128" s="171"/>
      <c r="C128" s="168"/>
      <c r="D128" s="169"/>
      <c r="E128" s="169"/>
      <c r="F128" s="170"/>
    </row>
    <row r="129" spans="1:6" s="14" customFormat="1" x14ac:dyDescent="0.2">
      <c r="A129" s="77">
        <v>116</v>
      </c>
      <c r="B129" s="171"/>
      <c r="C129" s="168"/>
      <c r="D129" s="169"/>
      <c r="E129" s="169"/>
      <c r="F129" s="170"/>
    </row>
    <row r="130" spans="1:6" s="14" customFormat="1" x14ac:dyDescent="0.2">
      <c r="A130" s="77">
        <v>117</v>
      </c>
      <c r="B130" s="171"/>
      <c r="C130" s="168"/>
      <c r="D130" s="169"/>
      <c r="E130" s="169"/>
      <c r="F130" s="170"/>
    </row>
    <row r="131" spans="1:6" s="14" customFormat="1" x14ac:dyDescent="0.2">
      <c r="A131" s="77">
        <v>118</v>
      </c>
      <c r="B131" s="171"/>
      <c r="C131" s="168"/>
      <c r="D131" s="169"/>
      <c r="E131" s="169"/>
      <c r="F131" s="170"/>
    </row>
    <row r="132" spans="1:6" s="14" customFormat="1" x14ac:dyDescent="0.2">
      <c r="A132" s="77">
        <v>119</v>
      </c>
      <c r="B132" s="171"/>
      <c r="C132" s="168"/>
      <c r="D132" s="169"/>
      <c r="E132" s="169"/>
      <c r="F132" s="170"/>
    </row>
    <row r="133" spans="1:6" s="14" customFormat="1" x14ac:dyDescent="0.2">
      <c r="A133" s="77">
        <v>120</v>
      </c>
      <c r="B133" s="171"/>
      <c r="C133" s="168"/>
      <c r="D133" s="169"/>
      <c r="E133" s="169"/>
      <c r="F133" s="170"/>
    </row>
    <row r="134" spans="1:6" s="14" customFormat="1" x14ac:dyDescent="0.2">
      <c r="A134" s="77">
        <v>121</v>
      </c>
      <c r="B134" s="171"/>
      <c r="C134" s="168"/>
      <c r="D134" s="169"/>
      <c r="E134" s="169"/>
      <c r="F134" s="170"/>
    </row>
    <row r="135" spans="1:6" s="14" customFormat="1" x14ac:dyDescent="0.2">
      <c r="A135" s="77">
        <v>122</v>
      </c>
      <c r="B135" s="171"/>
      <c r="C135" s="168"/>
      <c r="D135" s="169"/>
      <c r="E135" s="169"/>
      <c r="F135" s="170"/>
    </row>
    <row r="136" spans="1:6" s="14" customFormat="1" x14ac:dyDescent="0.2">
      <c r="A136" s="77">
        <v>123</v>
      </c>
      <c r="B136" s="171"/>
      <c r="C136" s="168"/>
      <c r="D136" s="169"/>
      <c r="E136" s="169"/>
      <c r="F136" s="170"/>
    </row>
    <row r="137" spans="1:6" s="14" customFormat="1" x14ac:dyDescent="0.2">
      <c r="A137" s="77">
        <v>124</v>
      </c>
      <c r="B137" s="171"/>
      <c r="C137" s="168"/>
      <c r="D137" s="169"/>
      <c r="E137" s="169"/>
      <c r="F137" s="170"/>
    </row>
    <row r="138" spans="1:6" s="14" customFormat="1" x14ac:dyDescent="0.2">
      <c r="A138" s="77">
        <v>125</v>
      </c>
      <c r="B138" s="171"/>
      <c r="C138" s="168"/>
      <c r="D138" s="169"/>
      <c r="E138" s="169"/>
      <c r="F138" s="170"/>
    </row>
    <row r="139" spans="1:6" s="14" customFormat="1" x14ac:dyDescent="0.2">
      <c r="A139" s="77">
        <v>126</v>
      </c>
      <c r="B139" s="171"/>
      <c r="C139" s="168"/>
      <c r="D139" s="169"/>
      <c r="E139" s="169"/>
      <c r="F139" s="170"/>
    </row>
    <row r="140" spans="1:6" s="14" customFormat="1" x14ac:dyDescent="0.2">
      <c r="A140" s="77">
        <v>127</v>
      </c>
      <c r="B140" s="171"/>
      <c r="C140" s="168"/>
      <c r="D140" s="169"/>
      <c r="E140" s="169"/>
      <c r="F140" s="170"/>
    </row>
    <row r="141" spans="1:6" s="14" customFormat="1" x14ac:dyDescent="0.2">
      <c r="A141" s="77">
        <v>128</v>
      </c>
      <c r="B141" s="171"/>
      <c r="C141" s="168"/>
      <c r="D141" s="169"/>
      <c r="E141" s="169"/>
      <c r="F141" s="170"/>
    </row>
    <row r="142" spans="1:6" s="14" customFormat="1" x14ac:dyDescent="0.2">
      <c r="A142" s="77">
        <v>129</v>
      </c>
      <c r="B142" s="171"/>
      <c r="C142" s="168"/>
      <c r="D142" s="169"/>
      <c r="E142" s="169"/>
      <c r="F142" s="170"/>
    </row>
    <row r="143" spans="1:6" s="14" customFormat="1" x14ac:dyDescent="0.2">
      <c r="A143" s="77">
        <v>130</v>
      </c>
      <c r="B143" s="171"/>
      <c r="C143" s="168"/>
      <c r="D143" s="169"/>
      <c r="E143" s="169"/>
      <c r="F143" s="170"/>
    </row>
    <row r="144" spans="1:6" s="14" customFormat="1" x14ac:dyDescent="0.2">
      <c r="A144" s="77">
        <v>131</v>
      </c>
      <c r="B144" s="171"/>
      <c r="C144" s="168"/>
      <c r="D144" s="169"/>
      <c r="E144" s="169"/>
      <c r="F144" s="170"/>
    </row>
    <row r="145" spans="1:6" s="14" customFormat="1" x14ac:dyDescent="0.2">
      <c r="A145" s="77">
        <v>132</v>
      </c>
      <c r="B145" s="171"/>
      <c r="C145" s="168"/>
      <c r="D145" s="169"/>
      <c r="E145" s="169"/>
      <c r="F145" s="170"/>
    </row>
    <row r="146" spans="1:6" s="14" customFormat="1" x14ac:dyDescent="0.2">
      <c r="A146" s="77">
        <v>133</v>
      </c>
      <c r="B146" s="171"/>
      <c r="C146" s="168"/>
      <c r="D146" s="169"/>
      <c r="E146" s="169"/>
      <c r="F146" s="170"/>
    </row>
    <row r="147" spans="1:6" s="14" customFormat="1" x14ac:dyDescent="0.2">
      <c r="A147" s="77">
        <v>134</v>
      </c>
      <c r="B147" s="171"/>
      <c r="C147" s="168"/>
      <c r="D147" s="169"/>
      <c r="E147" s="169"/>
      <c r="F147" s="170"/>
    </row>
    <row r="148" spans="1:6" s="14" customFormat="1" x14ac:dyDescent="0.2">
      <c r="A148" s="77">
        <v>135</v>
      </c>
      <c r="B148" s="171"/>
      <c r="C148" s="168"/>
      <c r="D148" s="169"/>
      <c r="E148" s="169"/>
      <c r="F148" s="170"/>
    </row>
    <row r="149" spans="1:6" s="14" customFormat="1" x14ac:dyDescent="0.2">
      <c r="A149" s="77">
        <v>136</v>
      </c>
      <c r="B149" s="171"/>
      <c r="C149" s="168"/>
      <c r="D149" s="169"/>
      <c r="E149" s="169"/>
      <c r="F149" s="170"/>
    </row>
    <row r="150" spans="1:6" s="14" customFormat="1" x14ac:dyDescent="0.2">
      <c r="A150" s="77">
        <v>137</v>
      </c>
      <c r="B150" s="171"/>
      <c r="C150" s="168"/>
      <c r="D150" s="169"/>
      <c r="E150" s="169"/>
      <c r="F150" s="170"/>
    </row>
    <row r="151" spans="1:6" s="14" customFormat="1" x14ac:dyDescent="0.2">
      <c r="A151" s="77">
        <v>138</v>
      </c>
      <c r="B151" s="171"/>
      <c r="C151" s="168"/>
      <c r="D151" s="169"/>
      <c r="E151" s="169"/>
      <c r="F151" s="170"/>
    </row>
    <row r="152" spans="1:6" s="14" customFormat="1" x14ac:dyDescent="0.2">
      <c r="A152" s="77">
        <v>139</v>
      </c>
      <c r="B152" s="171"/>
      <c r="C152" s="168"/>
      <c r="D152" s="169"/>
      <c r="E152" s="169"/>
      <c r="F152" s="170"/>
    </row>
    <row r="153" spans="1:6" s="14" customFormat="1" x14ac:dyDescent="0.2">
      <c r="A153" s="77">
        <v>140</v>
      </c>
      <c r="B153" s="171"/>
      <c r="C153" s="168"/>
      <c r="D153" s="169"/>
      <c r="E153" s="169"/>
      <c r="F153" s="170"/>
    </row>
    <row r="154" spans="1:6" s="14" customFormat="1" x14ac:dyDescent="0.2">
      <c r="A154" s="77">
        <v>141</v>
      </c>
      <c r="B154" s="171"/>
      <c r="C154" s="168"/>
      <c r="D154" s="169"/>
      <c r="E154" s="169"/>
      <c r="F154" s="170"/>
    </row>
    <row r="155" spans="1:6" s="14" customFormat="1" x14ac:dyDescent="0.2">
      <c r="A155" s="77">
        <v>142</v>
      </c>
      <c r="B155" s="171"/>
      <c r="C155" s="168"/>
      <c r="D155" s="169"/>
      <c r="E155" s="169"/>
      <c r="F155" s="170"/>
    </row>
    <row r="156" spans="1:6" s="14" customFormat="1" x14ac:dyDescent="0.2">
      <c r="A156" s="77">
        <v>143</v>
      </c>
      <c r="B156" s="171"/>
      <c r="C156" s="168"/>
      <c r="D156" s="169"/>
      <c r="E156" s="169"/>
      <c r="F156" s="170"/>
    </row>
    <row r="157" spans="1:6" s="14" customFormat="1" x14ac:dyDescent="0.2">
      <c r="A157" s="77">
        <v>144</v>
      </c>
      <c r="B157" s="171"/>
      <c r="C157" s="168"/>
      <c r="D157" s="169"/>
      <c r="E157" s="169"/>
      <c r="F157" s="170"/>
    </row>
    <row r="158" spans="1:6" s="14" customFormat="1" x14ac:dyDescent="0.2">
      <c r="A158" s="77">
        <v>145</v>
      </c>
      <c r="B158" s="171"/>
      <c r="C158" s="168"/>
      <c r="D158" s="169"/>
      <c r="E158" s="169"/>
      <c r="F158" s="170"/>
    </row>
    <row r="159" spans="1:6" s="14" customFormat="1" x14ac:dyDescent="0.2">
      <c r="A159" s="77">
        <v>146</v>
      </c>
      <c r="B159" s="171"/>
      <c r="C159" s="168"/>
      <c r="D159" s="169"/>
      <c r="E159" s="169"/>
      <c r="F159" s="170"/>
    </row>
    <row r="160" spans="1:6" s="14" customFormat="1" x14ac:dyDescent="0.2">
      <c r="A160" s="77">
        <v>147</v>
      </c>
      <c r="B160" s="171"/>
      <c r="C160" s="168"/>
      <c r="D160" s="169"/>
      <c r="E160" s="169"/>
      <c r="F160" s="170"/>
    </row>
    <row r="161" spans="1:7" s="14" customFormat="1" x14ac:dyDescent="0.2">
      <c r="A161" s="77">
        <v>148</v>
      </c>
      <c r="B161" s="171"/>
      <c r="C161" s="168"/>
      <c r="D161" s="169"/>
      <c r="E161" s="169"/>
      <c r="F161" s="170"/>
    </row>
    <row r="162" spans="1:7" s="14" customFormat="1" x14ac:dyDescent="0.2">
      <c r="A162" s="77">
        <v>149</v>
      </c>
      <c r="B162" s="171"/>
      <c r="C162" s="168"/>
      <c r="D162" s="169"/>
      <c r="E162" s="169"/>
      <c r="F162" s="170"/>
    </row>
    <row r="163" spans="1:7" s="14" customFormat="1" x14ac:dyDescent="0.2">
      <c r="A163" s="77">
        <v>150</v>
      </c>
      <c r="B163" s="171"/>
      <c r="C163" s="168"/>
      <c r="D163" s="169"/>
      <c r="E163" s="169"/>
      <c r="F163" s="170"/>
    </row>
    <row r="164" spans="1:7" s="14" customFormat="1" x14ac:dyDescent="0.2">
      <c r="A164" s="77">
        <v>151</v>
      </c>
      <c r="B164" s="171"/>
      <c r="C164" s="168"/>
      <c r="D164" s="169"/>
      <c r="E164" s="169"/>
      <c r="F164" s="170"/>
    </row>
    <row r="165" spans="1:7" s="14" customFormat="1" x14ac:dyDescent="0.2">
      <c r="A165" s="77">
        <v>152</v>
      </c>
      <c r="B165" s="171"/>
      <c r="C165" s="168"/>
      <c r="D165" s="169"/>
      <c r="E165" s="169"/>
      <c r="F165" s="170"/>
    </row>
    <row r="166" spans="1:7" s="14" customFormat="1" x14ac:dyDescent="0.2">
      <c r="A166" s="77">
        <v>153</v>
      </c>
      <c r="B166" s="171"/>
      <c r="C166" s="168"/>
      <c r="D166" s="169"/>
      <c r="E166" s="169"/>
      <c r="F166" s="170"/>
    </row>
    <row r="167" spans="1:7" s="14" customFormat="1" x14ac:dyDescent="0.2">
      <c r="A167" s="77">
        <v>154</v>
      </c>
      <c r="B167" s="171"/>
      <c r="C167" s="168"/>
      <c r="D167" s="169"/>
      <c r="E167" s="169"/>
      <c r="F167" s="170"/>
    </row>
    <row r="168" spans="1:7" s="14" customFormat="1" x14ac:dyDescent="0.2">
      <c r="A168" s="77">
        <v>155</v>
      </c>
      <c r="B168" s="171"/>
      <c r="C168" s="168"/>
      <c r="D168" s="169"/>
      <c r="E168" s="169"/>
      <c r="F168" s="170"/>
    </row>
    <row r="169" spans="1:7" s="14" customFormat="1" x14ac:dyDescent="0.2">
      <c r="A169" s="77">
        <v>156</v>
      </c>
      <c r="B169" s="171"/>
      <c r="C169" s="168"/>
      <c r="D169" s="169"/>
      <c r="E169" s="169"/>
      <c r="F169" s="170"/>
    </row>
    <row r="170" spans="1:7" s="14" customFormat="1" x14ac:dyDescent="0.2">
      <c r="A170" s="77">
        <v>157</v>
      </c>
      <c r="B170" s="171"/>
      <c r="C170" s="168"/>
      <c r="D170" s="169"/>
      <c r="E170" s="169"/>
      <c r="F170" s="170"/>
    </row>
    <row r="171" spans="1:7" s="14" customFormat="1" x14ac:dyDescent="0.2">
      <c r="A171" s="77">
        <v>158</v>
      </c>
      <c r="B171" s="171"/>
      <c r="C171" s="168"/>
      <c r="D171" s="169"/>
      <c r="E171" s="169"/>
      <c r="F171" s="170"/>
    </row>
    <row r="172" spans="1:7" s="14" customFormat="1" x14ac:dyDescent="0.2">
      <c r="A172" s="77">
        <v>159</v>
      </c>
      <c r="B172" s="171"/>
      <c r="C172" s="168"/>
      <c r="D172" s="169"/>
      <c r="E172" s="169"/>
      <c r="F172" s="170"/>
    </row>
    <row r="173" spans="1:7" s="14" customFormat="1" x14ac:dyDescent="0.2">
      <c r="A173" s="77">
        <v>160</v>
      </c>
      <c r="B173" s="30"/>
      <c r="C173" s="32"/>
      <c r="D173" s="34"/>
      <c r="E173" s="34"/>
      <c r="F173" s="19"/>
    </row>
    <row r="174" spans="1:7" s="14" customFormat="1" ht="15.75" thickBot="1" x14ac:dyDescent="0.3">
      <c r="A174" s="190" t="s">
        <v>111</v>
      </c>
      <c r="B174" s="191"/>
      <c r="C174" s="191"/>
      <c r="D174" s="191"/>
      <c r="E174" s="191"/>
      <c r="F174" s="152">
        <f>SUM(F8:F172)</f>
        <v>647801.96</v>
      </c>
      <c r="G174" s="151"/>
    </row>
    <row r="176" spans="1:7" x14ac:dyDescent="0.2">
      <c r="F176" s="12"/>
    </row>
    <row r="177" spans="6:6" x14ac:dyDescent="0.2">
      <c r="F177" s="12"/>
    </row>
    <row r="178" spans="6:6" x14ac:dyDescent="0.2">
      <c r="F178" s="12"/>
    </row>
    <row r="179" spans="6:6" x14ac:dyDescent="0.2">
      <c r="F179" s="13"/>
    </row>
    <row r="180" spans="6:6" x14ac:dyDescent="0.2">
      <c r="F180" s="12"/>
    </row>
  </sheetData>
  <sheetProtection password="CC71" sheet="1" objects="1" scenarios="1"/>
  <mergeCells count="2">
    <mergeCell ref="A5:C5"/>
    <mergeCell ref="A174:E174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65" sqref="D65"/>
    </sheetView>
  </sheetViews>
  <sheetFormatPr defaultRowHeight="12.75" x14ac:dyDescent="0.2"/>
  <cols>
    <col min="1" max="1" width="10.28515625" style="8" customWidth="1"/>
    <col min="2" max="2" width="13.85546875" style="8" customWidth="1"/>
    <col min="3" max="3" width="30.28515625" style="8" customWidth="1"/>
    <col min="4" max="4" width="31.28515625" style="8" bestFit="1" customWidth="1"/>
    <col min="5" max="5" width="14.7109375" style="8" customWidth="1"/>
    <col min="6" max="16384" width="9.140625" style="8"/>
  </cols>
  <sheetData>
    <row r="1" spans="1:5" x14ac:dyDescent="0.2">
      <c r="A1" s="1" t="s">
        <v>4</v>
      </c>
      <c r="B1" s="1"/>
      <c r="C1" s="1"/>
      <c r="D1" s="6"/>
      <c r="E1" s="6"/>
    </row>
    <row r="3" spans="1:5" x14ac:dyDescent="0.2">
      <c r="A3" s="1" t="s">
        <v>18</v>
      </c>
      <c r="D3" s="6"/>
      <c r="E3" s="6"/>
    </row>
    <row r="4" spans="1:5" x14ac:dyDescent="0.2">
      <c r="A4" s="6"/>
      <c r="B4" s="1"/>
      <c r="C4" s="1"/>
      <c r="D4" s="6"/>
      <c r="E4" s="6"/>
    </row>
    <row r="5" spans="1:5" x14ac:dyDescent="0.2">
      <c r="A5" s="4" t="s">
        <v>5</v>
      </c>
      <c r="B5" s="1" t="s">
        <v>101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">
      <c r="A8" s="88">
        <v>44839</v>
      </c>
      <c r="B8" s="86">
        <v>2321</v>
      </c>
      <c r="C8" s="89" t="s">
        <v>116</v>
      </c>
      <c r="D8" s="89" t="s">
        <v>117</v>
      </c>
      <c r="E8" s="83">
        <v>4990</v>
      </c>
    </row>
    <row r="9" spans="1:5" x14ac:dyDescent="0.2">
      <c r="A9" s="167">
        <v>44841</v>
      </c>
      <c r="B9" s="87" t="s">
        <v>118</v>
      </c>
      <c r="C9" s="90" t="s">
        <v>119</v>
      </c>
      <c r="D9" s="90" t="s">
        <v>120</v>
      </c>
      <c r="E9" s="85">
        <v>-4990</v>
      </c>
    </row>
    <row r="10" spans="1:5" x14ac:dyDescent="0.2">
      <c r="A10" s="167">
        <v>44854</v>
      </c>
      <c r="B10" s="87">
        <v>2321</v>
      </c>
      <c r="C10" s="90" t="s">
        <v>116</v>
      </c>
      <c r="D10" s="90" t="s">
        <v>117</v>
      </c>
      <c r="E10" s="85">
        <v>4990</v>
      </c>
    </row>
    <row r="11" spans="1:5" x14ac:dyDescent="0.2">
      <c r="A11" s="167">
        <v>44855</v>
      </c>
      <c r="B11" s="87">
        <v>2549</v>
      </c>
      <c r="C11" s="90" t="s">
        <v>85</v>
      </c>
      <c r="D11" s="90" t="s">
        <v>191</v>
      </c>
      <c r="E11" s="85">
        <v>8079.99</v>
      </c>
    </row>
    <row r="12" spans="1:5" x14ac:dyDescent="0.2">
      <c r="A12" s="167">
        <v>44859</v>
      </c>
      <c r="B12" s="87">
        <v>2553</v>
      </c>
      <c r="C12" s="90" t="s">
        <v>192</v>
      </c>
      <c r="D12" s="90" t="s">
        <v>193</v>
      </c>
      <c r="E12" s="85">
        <v>35588.14</v>
      </c>
    </row>
    <row r="13" spans="1:5" x14ac:dyDescent="0.2">
      <c r="A13" s="167">
        <v>44859</v>
      </c>
      <c r="B13" s="87">
        <v>2554</v>
      </c>
      <c r="C13" s="90" t="s">
        <v>192</v>
      </c>
      <c r="D13" s="90" t="s">
        <v>194</v>
      </c>
      <c r="E13" s="85">
        <v>69676.88</v>
      </c>
    </row>
    <row r="14" spans="1:5" x14ac:dyDescent="0.2">
      <c r="A14" s="167">
        <v>44859</v>
      </c>
      <c r="B14" s="87">
        <v>2555</v>
      </c>
      <c r="C14" s="90" t="s">
        <v>195</v>
      </c>
      <c r="D14" s="90" t="s">
        <v>196</v>
      </c>
      <c r="E14" s="85">
        <v>136231.20000000001</v>
      </c>
    </row>
    <row r="15" spans="1:5" x14ac:dyDescent="0.2">
      <c r="A15" s="167">
        <v>44862</v>
      </c>
      <c r="B15" s="87">
        <v>2578</v>
      </c>
      <c r="C15" s="90" t="s">
        <v>192</v>
      </c>
      <c r="D15" s="90" t="s">
        <v>227</v>
      </c>
      <c r="E15" s="187">
        <v>5916.68</v>
      </c>
    </row>
    <row r="16" spans="1:5" x14ac:dyDescent="0.2">
      <c r="A16" s="167"/>
      <c r="B16" s="87"/>
      <c r="C16" s="90"/>
      <c r="D16" s="90"/>
      <c r="E16" s="85"/>
    </row>
    <row r="17" spans="1:5" x14ac:dyDescent="0.2">
      <c r="A17" s="167"/>
      <c r="B17" s="87"/>
      <c r="C17" s="90"/>
      <c r="D17" s="90"/>
      <c r="E17" s="85"/>
    </row>
    <row r="18" spans="1:5" x14ac:dyDescent="0.2">
      <c r="A18" s="91"/>
      <c r="B18" s="87"/>
      <c r="C18" s="90"/>
      <c r="D18" s="90"/>
      <c r="E18" s="85"/>
    </row>
    <row r="19" spans="1:5" x14ac:dyDescent="0.2">
      <c r="A19" s="91"/>
      <c r="B19" s="87"/>
      <c r="C19" s="90"/>
      <c r="D19" s="90"/>
      <c r="E19" s="85"/>
    </row>
    <row r="20" spans="1:5" ht="13.5" thickBot="1" x14ac:dyDescent="0.25">
      <c r="A20" s="190" t="s">
        <v>115</v>
      </c>
      <c r="B20" s="191"/>
      <c r="C20" s="191"/>
      <c r="D20" s="7"/>
      <c r="E20" s="82">
        <f>SUM(E8:E19)</f>
        <v>260482.89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7" workbookViewId="0">
      <selection activeCell="F34" sqref="F34"/>
    </sheetView>
  </sheetViews>
  <sheetFormatPr defaultRowHeight="14.25" x14ac:dyDescent="0.2"/>
  <cols>
    <col min="1" max="1" width="15.5703125" style="10" customWidth="1"/>
    <col min="2" max="2" width="10.7109375" style="10" customWidth="1"/>
    <col min="3" max="3" width="4.85546875" style="10" bestFit="1" customWidth="1"/>
    <col min="4" max="4" width="13.85546875" style="10" bestFit="1" customWidth="1"/>
    <col min="5" max="5" width="13.28515625" style="10" customWidth="1"/>
    <col min="6" max="6" width="26" style="10" bestFit="1" customWidth="1"/>
    <col min="7" max="7" width="9.140625" style="10"/>
    <col min="8" max="8" width="10.710937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15" x14ac:dyDescent="0.2">
      <c r="A1" s="1" t="s">
        <v>4</v>
      </c>
      <c r="B1" s="1"/>
      <c r="C1" s="6"/>
      <c r="D1" s="6"/>
      <c r="E1" s="6"/>
      <c r="F1" s="6"/>
    </row>
    <row r="3" spans="1:15" x14ac:dyDescent="0.2">
      <c r="A3" s="1" t="s">
        <v>66</v>
      </c>
      <c r="B3" s="6"/>
      <c r="C3" s="6"/>
      <c r="D3" s="6"/>
      <c r="F3" s="6"/>
    </row>
    <row r="4" spans="1:15" x14ac:dyDescent="0.2">
      <c r="A4" s="6"/>
      <c r="B4" s="1"/>
      <c r="C4" s="6"/>
      <c r="D4" s="6"/>
      <c r="E4" s="6"/>
      <c r="F4" s="6"/>
    </row>
    <row r="5" spans="1:15" x14ac:dyDescent="0.2">
      <c r="A5" s="189" t="s">
        <v>103</v>
      </c>
      <c r="B5" s="189"/>
      <c r="C5" s="189"/>
      <c r="F5" s="6"/>
    </row>
    <row r="6" spans="1:1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5" t="s">
        <v>23</v>
      </c>
      <c r="B8" s="36" t="s">
        <v>6</v>
      </c>
      <c r="C8" s="36" t="s">
        <v>7</v>
      </c>
      <c r="D8" s="36" t="s">
        <v>8</v>
      </c>
      <c r="E8" s="37" t="s">
        <v>3</v>
      </c>
      <c r="F8" s="38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70" t="s">
        <v>52</v>
      </c>
      <c r="B9" s="54"/>
      <c r="C9" s="54"/>
      <c r="D9" s="55">
        <v>80586.48</v>
      </c>
      <c r="E9" s="56"/>
      <c r="F9" s="57"/>
      <c r="G9" s="12"/>
      <c r="H9" s="12"/>
      <c r="I9" s="12"/>
      <c r="J9" s="12"/>
      <c r="K9" s="12"/>
      <c r="L9" s="12"/>
      <c r="M9" s="12"/>
      <c r="N9" s="12"/>
      <c r="O9" s="12"/>
    </row>
    <row r="10" spans="1:15" ht="25.5" x14ac:dyDescent="0.2">
      <c r="A10" s="58" t="s">
        <v>54</v>
      </c>
      <c r="B10" s="54" t="s">
        <v>102</v>
      </c>
      <c r="C10" s="54">
        <v>7</v>
      </c>
      <c r="D10" s="59">
        <v>201</v>
      </c>
      <c r="E10" s="56" t="s">
        <v>23</v>
      </c>
      <c r="F10" s="62" t="s">
        <v>61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5.5" x14ac:dyDescent="0.2">
      <c r="A11" s="53" t="s">
        <v>23</v>
      </c>
      <c r="B11" s="54" t="s">
        <v>102</v>
      </c>
      <c r="C11" s="54">
        <v>7</v>
      </c>
      <c r="D11" s="59">
        <v>201</v>
      </c>
      <c r="E11" s="56" t="s">
        <v>23</v>
      </c>
      <c r="F11" s="62" t="s">
        <v>55</v>
      </c>
    </row>
    <row r="12" spans="1:15" ht="25.5" x14ac:dyDescent="0.2">
      <c r="A12" s="53" t="s">
        <v>23</v>
      </c>
      <c r="B12" s="54" t="s">
        <v>102</v>
      </c>
      <c r="C12" s="54">
        <v>7</v>
      </c>
      <c r="D12" s="59">
        <v>202</v>
      </c>
      <c r="E12" s="56" t="s">
        <v>23</v>
      </c>
      <c r="F12" s="62" t="s">
        <v>63</v>
      </c>
    </row>
    <row r="13" spans="1:15" ht="25.5" x14ac:dyDescent="0.2">
      <c r="A13" s="53" t="s">
        <v>23</v>
      </c>
      <c r="B13" s="54" t="s">
        <v>102</v>
      </c>
      <c r="C13" s="54">
        <v>7</v>
      </c>
      <c r="D13" s="59">
        <v>202</v>
      </c>
      <c r="E13" s="56" t="s">
        <v>23</v>
      </c>
      <c r="F13" s="62" t="s">
        <v>56</v>
      </c>
    </row>
    <row r="14" spans="1:15" ht="25.5" x14ac:dyDescent="0.2">
      <c r="A14" s="53" t="s">
        <v>23</v>
      </c>
      <c r="B14" s="54" t="s">
        <v>102</v>
      </c>
      <c r="C14" s="54">
        <v>7</v>
      </c>
      <c r="D14" s="59">
        <v>202</v>
      </c>
      <c r="E14" s="56" t="s">
        <v>23</v>
      </c>
      <c r="F14" s="62" t="s">
        <v>56</v>
      </c>
    </row>
    <row r="15" spans="1:15" ht="25.5" x14ac:dyDescent="0.2">
      <c r="A15" s="53" t="s">
        <v>23</v>
      </c>
      <c r="B15" s="54" t="s">
        <v>102</v>
      </c>
      <c r="C15" s="54">
        <v>7</v>
      </c>
      <c r="D15" s="59">
        <v>202</v>
      </c>
      <c r="E15" s="56" t="s">
        <v>23</v>
      </c>
      <c r="F15" s="62" t="s">
        <v>56</v>
      </c>
    </row>
    <row r="16" spans="1:15" x14ac:dyDescent="0.2">
      <c r="A16" s="53" t="s">
        <v>23</v>
      </c>
      <c r="B16" s="54" t="s">
        <v>102</v>
      </c>
      <c r="C16" s="54">
        <v>7</v>
      </c>
      <c r="D16" s="59">
        <v>135</v>
      </c>
      <c r="E16" s="56" t="s">
        <v>23</v>
      </c>
      <c r="F16" s="63" t="s">
        <v>57</v>
      </c>
    </row>
    <row r="17" spans="1:6" x14ac:dyDescent="0.2">
      <c r="A17" s="53"/>
      <c r="B17" s="54" t="s">
        <v>102</v>
      </c>
      <c r="C17" s="54">
        <v>7</v>
      </c>
      <c r="D17" s="59">
        <v>725</v>
      </c>
      <c r="E17" s="56"/>
      <c r="F17" s="63" t="s">
        <v>62</v>
      </c>
    </row>
    <row r="18" spans="1:6" x14ac:dyDescent="0.2">
      <c r="A18" s="53"/>
      <c r="B18" s="54" t="s">
        <v>102</v>
      </c>
      <c r="C18" s="54">
        <v>13</v>
      </c>
      <c r="D18" s="59">
        <v>2108.98</v>
      </c>
      <c r="E18" s="56"/>
      <c r="F18" s="63" t="s">
        <v>154</v>
      </c>
    </row>
    <row r="19" spans="1:6" x14ac:dyDescent="0.2">
      <c r="A19" s="53"/>
      <c r="B19" s="54" t="s">
        <v>102</v>
      </c>
      <c r="C19" s="54">
        <v>13</v>
      </c>
      <c r="D19" s="59">
        <v>280.35000000000002</v>
      </c>
      <c r="E19" s="56"/>
      <c r="F19" s="63" t="s">
        <v>154</v>
      </c>
    </row>
    <row r="20" spans="1:6" x14ac:dyDescent="0.2">
      <c r="A20" s="53" t="s">
        <v>23</v>
      </c>
      <c r="B20" s="54" t="s">
        <v>102</v>
      </c>
      <c r="C20" s="54"/>
      <c r="D20" s="59"/>
      <c r="E20" s="56" t="s">
        <v>23</v>
      </c>
      <c r="F20" s="63"/>
    </row>
    <row r="21" spans="1:6" x14ac:dyDescent="0.2">
      <c r="A21" s="58" t="s">
        <v>53</v>
      </c>
      <c r="B21" s="54" t="s">
        <v>102</v>
      </c>
      <c r="C21" s="54" t="s">
        <v>23</v>
      </c>
      <c r="D21" s="55">
        <f>SUM(D10:D19)</f>
        <v>4459.33</v>
      </c>
      <c r="E21" s="56" t="s">
        <v>23</v>
      </c>
      <c r="F21" s="64"/>
    </row>
    <row r="22" spans="1:6" x14ac:dyDescent="0.2">
      <c r="A22" s="53" t="s">
        <v>23</v>
      </c>
      <c r="B22" s="54" t="s">
        <v>102</v>
      </c>
      <c r="C22" s="54" t="s">
        <v>23</v>
      </c>
      <c r="D22" s="54" t="s">
        <v>23</v>
      </c>
      <c r="E22" s="56">
        <f>SUM(D9+D21)</f>
        <v>85045.81</v>
      </c>
      <c r="F22" s="64" t="s">
        <v>23</v>
      </c>
    </row>
    <row r="23" spans="1:6" ht="25.5" x14ac:dyDescent="0.2">
      <c r="A23" s="70" t="s">
        <v>58</v>
      </c>
      <c r="B23" s="54" t="s">
        <v>102</v>
      </c>
      <c r="C23" s="54" t="s">
        <v>23</v>
      </c>
      <c r="D23" s="55">
        <v>3948845.53</v>
      </c>
      <c r="E23" s="56" t="s">
        <v>23</v>
      </c>
      <c r="F23" s="64" t="s">
        <v>23</v>
      </c>
    </row>
    <row r="24" spans="1:6" ht="25.5" x14ac:dyDescent="0.2">
      <c r="A24" s="58" t="s">
        <v>60</v>
      </c>
      <c r="B24" s="54" t="s">
        <v>102</v>
      </c>
      <c r="C24" s="54">
        <v>7</v>
      </c>
      <c r="D24" s="52">
        <v>9891</v>
      </c>
      <c r="E24" s="56" t="s">
        <v>23</v>
      </c>
      <c r="F24" s="60" t="s">
        <v>63</v>
      </c>
    </row>
    <row r="25" spans="1:6" ht="25.5" x14ac:dyDescent="0.2">
      <c r="A25" s="53" t="s">
        <v>23</v>
      </c>
      <c r="B25" s="54" t="s">
        <v>102</v>
      </c>
      <c r="C25" s="54">
        <v>7</v>
      </c>
      <c r="D25" s="52">
        <v>9891</v>
      </c>
      <c r="E25" s="56" t="s">
        <v>23</v>
      </c>
      <c r="F25" s="60" t="s">
        <v>55</v>
      </c>
    </row>
    <row r="26" spans="1:6" x14ac:dyDescent="0.2">
      <c r="A26" s="53"/>
      <c r="B26" s="54" t="s">
        <v>102</v>
      </c>
      <c r="C26" s="54">
        <v>7</v>
      </c>
      <c r="D26" s="52">
        <v>9891</v>
      </c>
      <c r="E26" s="56" t="s">
        <v>23</v>
      </c>
      <c r="F26" s="60" t="s">
        <v>64</v>
      </c>
    </row>
    <row r="27" spans="1:6" ht="25.5" x14ac:dyDescent="0.2">
      <c r="A27" s="53" t="s">
        <v>23</v>
      </c>
      <c r="B27" s="54" t="s">
        <v>102</v>
      </c>
      <c r="C27" s="54">
        <v>7</v>
      </c>
      <c r="D27" s="52">
        <v>9891</v>
      </c>
      <c r="E27" s="56" t="s">
        <v>23</v>
      </c>
      <c r="F27" s="60" t="s">
        <v>61</v>
      </c>
    </row>
    <row r="28" spans="1:6" ht="25.5" x14ac:dyDescent="0.2">
      <c r="A28" s="53" t="s">
        <v>23</v>
      </c>
      <c r="B28" s="54" t="s">
        <v>102</v>
      </c>
      <c r="C28" s="54">
        <v>7</v>
      </c>
      <c r="D28" s="52">
        <v>9892</v>
      </c>
      <c r="E28" s="56"/>
      <c r="F28" s="60" t="s">
        <v>61</v>
      </c>
    </row>
    <row r="29" spans="1:6" ht="25.5" x14ac:dyDescent="0.2">
      <c r="A29" s="53" t="s">
        <v>23</v>
      </c>
      <c r="B29" s="54" t="s">
        <v>102</v>
      </c>
      <c r="C29" s="54">
        <v>7</v>
      </c>
      <c r="D29" s="52">
        <v>9892</v>
      </c>
      <c r="E29" s="56" t="s">
        <v>23</v>
      </c>
      <c r="F29" s="60" t="s">
        <v>61</v>
      </c>
    </row>
    <row r="30" spans="1:6" x14ac:dyDescent="0.2">
      <c r="A30" s="53" t="s">
        <v>23</v>
      </c>
      <c r="B30" s="54" t="s">
        <v>102</v>
      </c>
      <c r="C30" s="54">
        <v>7</v>
      </c>
      <c r="D30" s="52">
        <v>6591</v>
      </c>
      <c r="E30" s="56" t="s">
        <v>23</v>
      </c>
      <c r="F30" s="61" t="s">
        <v>31</v>
      </c>
    </row>
    <row r="31" spans="1:6" x14ac:dyDescent="0.2">
      <c r="A31" s="53" t="s">
        <v>23</v>
      </c>
      <c r="B31" s="54" t="s">
        <v>102</v>
      </c>
      <c r="C31" s="54">
        <v>7</v>
      </c>
      <c r="D31" s="52">
        <v>35503</v>
      </c>
      <c r="E31" s="56"/>
      <c r="F31" s="61" t="s">
        <v>62</v>
      </c>
    </row>
    <row r="32" spans="1:6" x14ac:dyDescent="0.2">
      <c r="A32" s="53"/>
      <c r="B32" s="54" t="s">
        <v>102</v>
      </c>
      <c r="C32" s="54">
        <v>13</v>
      </c>
      <c r="D32" s="157">
        <v>103340.02</v>
      </c>
      <c r="E32" s="56"/>
      <c r="F32" s="158" t="s">
        <v>154</v>
      </c>
    </row>
    <row r="33" spans="1:6" x14ac:dyDescent="0.2">
      <c r="A33" s="53"/>
      <c r="B33" s="54" t="s">
        <v>102</v>
      </c>
      <c r="C33" s="54">
        <v>13</v>
      </c>
      <c r="D33" s="12">
        <v>13737.36</v>
      </c>
      <c r="E33" s="56"/>
      <c r="F33" s="158" t="s">
        <v>154</v>
      </c>
    </row>
    <row r="34" spans="1:6" x14ac:dyDescent="0.2">
      <c r="A34" s="58" t="s">
        <v>59</v>
      </c>
      <c r="B34" s="54"/>
      <c r="C34" s="54" t="s">
        <v>23</v>
      </c>
      <c r="D34" s="55">
        <f>SUM(D24:D33)</f>
        <v>218519.38</v>
      </c>
      <c r="E34" s="56" t="s">
        <v>23</v>
      </c>
      <c r="F34" s="64" t="s">
        <v>23</v>
      </c>
    </row>
    <row r="35" spans="1:6" ht="15" thickBot="1" x14ac:dyDescent="0.25">
      <c r="A35" s="65" t="s">
        <v>23</v>
      </c>
      <c r="B35" s="66" t="s">
        <v>23</v>
      </c>
      <c r="C35" s="66" t="s">
        <v>23</v>
      </c>
      <c r="D35" s="67" t="s">
        <v>23</v>
      </c>
      <c r="E35" s="68">
        <f>SUM(D23+D34)</f>
        <v>4167364.9099999997</v>
      </c>
      <c r="F35" s="69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7" workbookViewId="0">
      <selection activeCell="E9" sqref="E9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6"/>
      <c r="E1" s="6"/>
    </row>
    <row r="2" spans="1:5" x14ac:dyDescent="0.25">
      <c r="A2" s="8"/>
      <c r="B2" s="8"/>
      <c r="C2" s="8"/>
      <c r="D2" s="8"/>
      <c r="E2" s="8"/>
    </row>
    <row r="3" spans="1:5" x14ac:dyDescent="0.25">
      <c r="A3" s="1" t="s">
        <v>68</v>
      </c>
      <c r="B3" s="8"/>
      <c r="C3" s="8"/>
      <c r="D3" s="6"/>
      <c r="E3" s="6"/>
    </row>
    <row r="4" spans="1:5" x14ac:dyDescent="0.25">
      <c r="A4" s="6"/>
      <c r="B4" s="1"/>
      <c r="C4" s="1"/>
      <c r="D4" s="6"/>
      <c r="E4" s="6"/>
    </row>
    <row r="5" spans="1:5" x14ac:dyDescent="0.25">
      <c r="A5" s="80" t="s">
        <v>5</v>
      </c>
      <c r="B5" s="1" t="s">
        <v>101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25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5">
      <c r="A8" s="81">
        <v>44851</v>
      </c>
      <c r="B8" s="76">
        <v>100</v>
      </c>
      <c r="C8" s="41" t="s">
        <v>97</v>
      </c>
      <c r="D8" s="41" t="s">
        <v>222</v>
      </c>
      <c r="E8" s="164">
        <v>4351559.63</v>
      </c>
    </row>
    <row r="9" spans="1:5" x14ac:dyDescent="0.25">
      <c r="A9" s="162">
        <v>44853</v>
      </c>
      <c r="B9" s="163">
        <v>103</v>
      </c>
      <c r="C9" s="41" t="s">
        <v>97</v>
      </c>
      <c r="D9" s="163" t="s">
        <v>223</v>
      </c>
      <c r="E9" s="184">
        <v>28543.15</v>
      </c>
    </row>
    <row r="10" spans="1:5" x14ac:dyDescent="0.25">
      <c r="A10" s="162"/>
      <c r="B10" s="163"/>
      <c r="C10" s="163"/>
      <c r="D10" s="163"/>
      <c r="E10" s="165"/>
    </row>
    <row r="11" spans="1:5" x14ac:dyDescent="0.25">
      <c r="A11" s="162"/>
      <c r="B11" s="163"/>
      <c r="C11" s="163"/>
      <c r="D11" s="163"/>
      <c r="E11" s="165"/>
    </row>
    <row r="12" spans="1:5" x14ac:dyDescent="0.25">
      <c r="A12" s="162"/>
      <c r="B12" s="163"/>
      <c r="C12" s="163"/>
      <c r="D12" s="163"/>
      <c r="E12" s="165"/>
    </row>
    <row r="13" spans="1:5" x14ac:dyDescent="0.25">
      <c r="A13" s="162"/>
      <c r="B13" s="163"/>
      <c r="C13" s="163"/>
      <c r="D13" s="163"/>
      <c r="E13" s="166"/>
    </row>
    <row r="14" spans="1:5" x14ac:dyDescent="0.25">
      <c r="A14" s="159"/>
      <c r="B14" s="160"/>
      <c r="C14" s="160"/>
      <c r="D14" s="160"/>
      <c r="E14" s="161"/>
    </row>
    <row r="16" spans="1:5" ht="15.75" thickBot="1" x14ac:dyDescent="0.3">
      <c r="A16" s="190" t="s">
        <v>115</v>
      </c>
      <c r="B16" s="191"/>
      <c r="C16" s="191"/>
      <c r="D16" s="7"/>
      <c r="E16" s="84">
        <f>SUM(E8:E15)</f>
        <v>4380102.78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2022-11-17T11:15:51Z</dcterms:modified>
</cp:coreProperties>
</file>