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AcestRegistruDeLucru" defaultThemeVersion="124226"/>
  <bookViews>
    <workbookView xWindow="480" yWindow="1395" windowWidth="27795" windowHeight="1075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  <sheet name="Foaie1" sheetId="9" r:id="rId7"/>
  </sheets>
  <calcPr calcId="145621"/>
</workbook>
</file>

<file path=xl/calcChain.xml><?xml version="1.0" encoding="utf-8"?>
<calcChain xmlns="http://schemas.openxmlformats.org/spreadsheetml/2006/main">
  <c r="F74" i="2" l="1"/>
  <c r="E61" i="5"/>
  <c r="D147" i="5"/>
  <c r="D31" i="7" l="1"/>
  <c r="D19" i="7"/>
  <c r="D162" i="5" l="1"/>
  <c r="D131" i="5" l="1"/>
  <c r="D138" i="5"/>
  <c r="E11" i="4" l="1"/>
  <c r="D95" i="5" l="1"/>
  <c r="E9" i="8" l="1"/>
  <c r="D152" i="5" l="1"/>
  <c r="D9" i="6" l="1"/>
  <c r="D157" i="5" l="1"/>
  <c r="F111" i="2" l="1"/>
  <c r="E32" i="7" l="1"/>
  <c r="E20" i="7"/>
  <c r="E10" i="6" l="1"/>
  <c r="D60" i="5" l="1"/>
  <c r="E153" i="5" l="1"/>
  <c r="E158" i="5" l="1"/>
  <c r="E96" i="5" l="1"/>
  <c r="E163" i="5" l="1"/>
  <c r="E148" i="5" l="1"/>
  <c r="E139" i="5"/>
  <c r="E132" i="5"/>
  <c r="E164" i="5" l="1"/>
</calcChain>
</file>

<file path=xl/sharedStrings.xml><?xml version="1.0" encoding="utf-8"?>
<sst xmlns="http://schemas.openxmlformats.org/spreadsheetml/2006/main" count="774" uniqueCount="175">
  <si>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</si>
  <si>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</si>
  <si>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</si>
  <si>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</si>
  <si>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</si>
  <si>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</si>
  <si>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</si>
  <si>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</si>
  <si>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</si>
  <si>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</si>
  <si>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</si>
  <si>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</si>
  <si>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</si>
  <si>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</si>
  <si>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</si>
  <si>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</si>
  <si>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</si>
  <si>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</si>
  <si>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</si>
  <si>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</si>
  <si>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</si>
  <si>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</si>
  <si>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</si>
  <si>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</si>
  <si>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</si>
  <si>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</si>
  <si>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</si>
  <si>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</si>
  <si>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</si>
  <si>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</si>
  <si>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</si>
  <si>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</si>
  <si>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</si>
  <si>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</si>
  <si>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</si>
  <si>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</si>
  <si>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</si>
  <si>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</si>
  <si>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</si>
  <si>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</si>
  <si>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</si>
  <si>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</si>
  <si>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</si>
  <si>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</si>
  <si>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</si>
  <si>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</si>
  <si>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</si>
  <si>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</si>
  <si>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</si>
  <si>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</si>
  <si>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</si>
  <si>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</si>
  <si>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</si>
  <si>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</si>
  <si>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</si>
  <si>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</si>
  <si>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</si>
  <si>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</si>
  <si>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</si>
  <si>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</si>
  <si>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</si>
  <si>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</si>
  <si>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</si>
  <si>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</si>
  <si>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</si>
  <si>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</si>
  <si>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</si>
  <si>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</si>
  <si>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</si>
  <si>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</si>
  <si>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</si>
  <si>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</si>
  <si>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</si>
  <si>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 xml:space="preserve">CAP 55 02 01 "CONTRIBUTII SI COTIZATII LA ORGANISMELE INTERNATIONALE" </t>
  </si>
  <si>
    <t xml:space="preserve">GARANTIE MATERIALA </t>
  </si>
  <si>
    <t xml:space="preserve">DEPLASARI </t>
  </si>
  <si>
    <t>COMISION BANCAR</t>
  </si>
  <si>
    <t>OEB</t>
  </si>
  <si>
    <t>SERVICII OEB</t>
  </si>
  <si>
    <t>DEPLASARI EXTERNE</t>
  </si>
  <si>
    <t>OSIM</t>
  </si>
  <si>
    <t>TRANSFER BREVET EUROPEAN</t>
  </si>
  <si>
    <t>perioada: 01-28 februarie</t>
  </si>
  <si>
    <t>Total plati februarie</t>
  </si>
  <si>
    <t>RIDICAT NUMERAR</t>
  </si>
  <si>
    <t>FAIR COM AGENTI SRL</t>
  </si>
  <si>
    <t>SET CASETE RIBON</t>
  </si>
  <si>
    <t>OMNI TECH SRL</t>
  </si>
  <si>
    <t>SERVICII MENTENANTA ECH.IMPRIMARE</t>
  </si>
  <si>
    <t>CLEANING INDUSTRY FRESH SRL</t>
  </si>
  <si>
    <t>SERVICII MUTARE MOBILIER</t>
  </si>
  <si>
    <t>RASIROM</t>
  </si>
  <si>
    <t>SERVICII MENTENANTA SIST.SECURITATE</t>
  </si>
  <si>
    <t>01-28 FEBRUARIE</t>
  </si>
  <si>
    <t>februarie</t>
  </si>
  <si>
    <t>VARSAMINTE PT.PERS.CU HANDICAP NEINCADRATE-2022</t>
  </si>
  <si>
    <t>01-28 februarie</t>
  </si>
  <si>
    <t>TOTAL februarie</t>
  </si>
  <si>
    <t>AVANS CONCEDIU</t>
  </si>
  <si>
    <t>MONITORUL OFICIAL RA</t>
  </si>
  <si>
    <t>SERV.PUBLICARE ANUNT CONCURS</t>
  </si>
  <si>
    <t>PROFESIONAL GLOBAL PRESS SRL</t>
  </si>
  <si>
    <t>REINTREGIRE CONT</t>
  </si>
  <si>
    <t>EMPO SYSTEMS SRL</t>
  </si>
  <si>
    <t>CONTROLLER ACCES</t>
  </si>
  <si>
    <t>CAMERA DE SUPRAVEGHERE</t>
  </si>
  <si>
    <t xml:space="preserve">ASCENSORUL SA </t>
  </si>
  <si>
    <t>SERVICII MENTENANTA ASCENSOARE</t>
  </si>
  <si>
    <t>ENEL ENERGIE MUNTENIA SA</t>
  </si>
  <si>
    <t>CONSUM ENERGIE ELECTRICA</t>
  </si>
  <si>
    <t>PRIMO GRUP SRL</t>
  </si>
  <si>
    <t>MOCHETA DALE SI MANOPERA MONTAJ</t>
  </si>
  <si>
    <t>PERLA ECO CLIN SRL</t>
  </si>
  <si>
    <t xml:space="preserve">SERVICII CURATENIE </t>
  </si>
  <si>
    <t>CENTRUL MEDICAL UNIREA SRL</t>
  </si>
  <si>
    <t xml:space="preserve">SERVICII MEDICINA MUNCII </t>
  </si>
  <si>
    <t>COMPANIA MUNICIPALA IMOBILIARA</t>
  </si>
  <si>
    <t xml:space="preserve">SERVICII FOLOSINTA SPATIU </t>
  </si>
  <si>
    <t>BTM CORPORATE SECURITY SRL</t>
  </si>
  <si>
    <t xml:space="preserve">SERVICII PAZA </t>
  </si>
  <si>
    <t>A.D.I. SMART INSTAL SRL</t>
  </si>
  <si>
    <t>SERVICII INLOCUIRE TRASEE CONDUCTE</t>
  </si>
  <si>
    <t>ARCHIVIT SRL</t>
  </si>
  <si>
    <t>SERVICII STOCARE CUTII ARHIVA</t>
  </si>
  <si>
    <t>VODAFONE ROMANIA SA</t>
  </si>
  <si>
    <t>SERVICII ABONAMENT TV</t>
  </si>
  <si>
    <t>OMICRON SERVICE SRL</t>
  </si>
  <si>
    <t>TELEFON DECT FARA FIR</t>
  </si>
  <si>
    <t>CRISTALSOFT SRL</t>
  </si>
  <si>
    <t>SERVICII MENTENANTA SOFT CONTA</t>
  </si>
  <si>
    <t>MEDA CONSULT SRL</t>
  </si>
  <si>
    <t xml:space="preserve">TONERE CANON SI LEXMARK </t>
  </si>
  <si>
    <t>CARTUSE TONER HP SI CANON</t>
  </si>
  <si>
    <t>ROBOSTO LOGISTIK SRL</t>
  </si>
  <si>
    <t>SERVICII SSM SI SU</t>
  </si>
  <si>
    <t>CUMPANA 1993 SRL</t>
  </si>
  <si>
    <t xml:space="preserve">PACHET BIDOANE APA </t>
  </si>
  <si>
    <t>DHL INTERNATIONAL SRL</t>
  </si>
  <si>
    <t>SERVICII CURIERAT RAPID</t>
  </si>
  <si>
    <t>SERVICII TELEFONIE FIXA</t>
  </si>
  <si>
    <t>SERVICII TELEFONIE MOBILA</t>
  </si>
  <si>
    <t>SQUARE PARKING SRL</t>
  </si>
  <si>
    <t>SERVICII ABONAMENT PARCARE</t>
  </si>
  <si>
    <t>ENGIE ROMANIA SA</t>
  </si>
  <si>
    <t xml:space="preserve">SERVICII CONSUM GAZE </t>
  </si>
  <si>
    <t>CEC</t>
  </si>
  <si>
    <t>OMV PETROM MARKETING SRL</t>
  </si>
  <si>
    <t>BONURI VALORICE BVC</t>
  </si>
  <si>
    <t>TIPIZATE BONURI VALORICE</t>
  </si>
  <si>
    <t>C.N.POSTA ROMANA SA</t>
  </si>
  <si>
    <t>ALIMENTARE MASINA DE FRANCAT</t>
  </si>
  <si>
    <t xml:space="preserve">PUBLICARE ANUNT CONCURS </t>
  </si>
  <si>
    <t>CTCE PIATRA NEAMT SA</t>
  </si>
  <si>
    <t xml:space="preserve">ACTUALIZARI LEGIS </t>
  </si>
  <si>
    <t>TAXA ANUNT CONCURS</t>
  </si>
  <si>
    <t>APA NOVA BUCURESTI SA</t>
  </si>
  <si>
    <t>SERVICII APA</t>
  </si>
  <si>
    <t>RCS &amp; RDS SA</t>
  </si>
  <si>
    <t>ABONAMENT INTERNET</t>
  </si>
  <si>
    <t>DANTE INTERNATIONAL SA</t>
  </si>
  <si>
    <t>BOXE SI CASTI</t>
  </si>
  <si>
    <t>SERV.DEZV.SOFTWARE</t>
  </si>
  <si>
    <t>DIF.IMPOZIT SALARIU</t>
  </si>
  <si>
    <t>ALIMENTARE CONT SALARII RAIFFEISEN</t>
  </si>
  <si>
    <t>ALIMENTARE CONT SALARII BT</t>
  </si>
  <si>
    <t xml:space="preserve">SERV.MENT.SIST.SECURITATE </t>
  </si>
  <si>
    <t xml:space="preserve">SERV.REP.SI INTRET.SIST.TVCI  </t>
  </si>
  <si>
    <t>PFA</t>
  </si>
  <si>
    <t>SERV.MENTENANTA SISTEME ELECTRICE</t>
  </si>
  <si>
    <t>EXPERT TOTAL VENT SRL</t>
  </si>
  <si>
    <t>SERV.ECHIPAM.FRIG.SI AER COND.</t>
  </si>
  <si>
    <t>ITG ONLINE SRL</t>
  </si>
  <si>
    <t>MEMORIE KINGSTON</t>
  </si>
  <si>
    <t>ALOTEL GSM SRL</t>
  </si>
  <si>
    <t>MOUSE PAD TRUST BIGFOOT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</si>
</sst>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5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 vertical="center"/>
    </xf>
    <xf numFmtId="14" fontId="1" fillId="25" borderId="10" xfId="40" applyNumberFormat="1" applyFont="1" applyFill="1" applyBorder="1" applyAlignment="1">
      <alignment horizontal="left" vertical="center"/>
    </xf>
    <xf numFmtId="0" fontId="1" fillId="25" borderId="10" xfId="40" applyFont="1" applyFill="1" applyBorder="1" applyAlignment="1">
      <alignment horizontal="center" vertical="center"/>
    </xf>
    <xf numFmtId="0" fontId="1" fillId="25" borderId="10" xfId="40" applyFont="1" applyFill="1" applyBorder="1" applyAlignment="1">
      <alignment horizontal="left" vertical="center"/>
    </xf>
    <xf numFmtId="0" fontId="1" fillId="25" borderId="10" xfId="40" applyFont="1" applyFill="1" applyBorder="1"/>
    <xf numFmtId="4" fontId="1" fillId="25" borderId="14" xfId="40" applyNumberFormat="1" applyFont="1" applyFill="1" applyBorder="1" applyAlignment="1">
      <alignment horizontal="right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8" fillId="0" borderId="0" xfId="0" applyFont="1"/>
    <xf numFmtId="4" fontId="28" fillId="0" borderId="0" xfId="0" applyNumberFormat="1" applyFont="1" applyFill="1"/>
    <xf numFmtId="4" fontId="28" fillId="0" borderId="0" xfId="0" applyNumberFormat="1" applyFont="1"/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"/>
  <dimension ref="A1:F17"/>
  <sheetViews>
    <sheetView tabSelected="1" view="pageLayout" zoomScaleNormal="100" workbookViewId="0">
      <selection activeCell="F13" sqref="F13"/>
    </sheetView>
  </sheetViews>
  <sheetFormatPr defaultRowHeight="14.25" x14ac:dyDescent="0.2"/>
  <cols>
    <col min="1" max="1" width="11" style="11" customWidth="1"/>
    <col min="2" max="2" width="10.140625" style="11" customWidth="1"/>
    <col min="3" max="3" width="9.140625" style="11"/>
    <col min="4" max="4" width="10.140625" style="11" bestFit="1" customWidth="1"/>
    <col min="5" max="5" width="12.140625" style="11" customWidth="1"/>
    <col min="6" max="6" width="18.85546875" style="11" customWidth="1"/>
    <col min="7" max="16384" width="9.140625" style="11"/>
  </cols>
  <sheetData>
    <row r="1" spans="1:6" x14ac:dyDescent="0.2">
      <c r="A1" s="1" t="s">
        <v>4</v>
      </c>
      <c r="B1" s="1"/>
      <c r="C1" s="7"/>
      <c r="D1" s="7"/>
      <c r="E1" s="30"/>
      <c r="F1" s="7"/>
    </row>
    <row r="2" spans="1:6" x14ac:dyDescent="0.2">
      <c r="A2" s="9"/>
      <c r="B2" s="9"/>
      <c r="C2" s="9"/>
      <c r="D2" s="9"/>
      <c r="E2" s="31"/>
      <c r="F2" s="9"/>
    </row>
    <row r="3" spans="1:6" x14ac:dyDescent="0.2">
      <c r="A3" s="1" t="s">
        <v>69</v>
      </c>
      <c r="B3" s="7"/>
      <c r="C3" s="7"/>
      <c r="D3" s="7"/>
      <c r="E3" s="30"/>
      <c r="F3" s="9"/>
    </row>
    <row r="4" spans="1:6" x14ac:dyDescent="0.2">
      <c r="A4" s="5" t="s">
        <v>5</v>
      </c>
      <c r="B4" s="1" t="s">
        <v>93</v>
      </c>
      <c r="C4" s="1"/>
      <c r="D4" s="9"/>
      <c r="E4" s="31"/>
      <c r="F4" s="9"/>
    </row>
    <row r="5" spans="1:6" ht="15" customHeight="1" thickBot="1" x14ac:dyDescent="0.25">
      <c r="A5" s="7"/>
      <c r="B5" s="1"/>
      <c r="C5" s="1"/>
      <c r="D5" s="1"/>
      <c r="E5" s="30"/>
      <c r="F5" s="9"/>
    </row>
    <row r="6" spans="1:6" x14ac:dyDescent="0.2">
      <c r="A6" s="63" t="s">
        <v>23</v>
      </c>
      <c r="B6" s="12" t="s">
        <v>6</v>
      </c>
      <c r="C6" s="12" t="s">
        <v>7</v>
      </c>
      <c r="D6" s="12" t="s">
        <v>8</v>
      </c>
      <c r="E6" s="12" t="s">
        <v>3</v>
      </c>
      <c r="F6" s="64" t="s">
        <v>29</v>
      </c>
    </row>
    <row r="7" spans="1:6" ht="25.5" x14ac:dyDescent="0.2">
      <c r="A7" s="22" t="s">
        <v>37</v>
      </c>
      <c r="B7" s="18" t="s">
        <v>23</v>
      </c>
      <c r="C7" s="18" t="s">
        <v>23</v>
      </c>
      <c r="D7" s="65">
        <v>19573</v>
      </c>
      <c r="E7" s="19" t="s">
        <v>23</v>
      </c>
      <c r="F7" s="26" t="s">
        <v>23</v>
      </c>
    </row>
    <row r="8" spans="1:6" ht="51" x14ac:dyDescent="0.2">
      <c r="A8" s="66" t="s">
        <v>39</v>
      </c>
      <c r="B8" s="18" t="s">
        <v>94</v>
      </c>
      <c r="C8" s="18">
        <v>9</v>
      </c>
      <c r="D8" s="116">
        <v>22058</v>
      </c>
      <c r="E8" s="19" t="s">
        <v>23</v>
      </c>
      <c r="F8" s="49" t="s">
        <v>95</v>
      </c>
    </row>
    <row r="9" spans="1:6" ht="47.25" customHeight="1" x14ac:dyDescent="0.2">
      <c r="A9" s="44" t="s">
        <v>38</v>
      </c>
      <c r="B9" s="18" t="s">
        <v>23</v>
      </c>
      <c r="C9" s="18" t="s">
        <v>23</v>
      </c>
      <c r="D9" s="65">
        <f>SUM(D8)</f>
        <v>22058</v>
      </c>
      <c r="E9" s="19" t="s">
        <v>23</v>
      </c>
      <c r="F9" s="26" t="s">
        <v>23</v>
      </c>
    </row>
    <row r="10" spans="1:6" ht="15" thickBot="1" x14ac:dyDescent="0.25">
      <c r="A10" s="67" t="s">
        <v>23</v>
      </c>
      <c r="B10" s="32" t="s">
        <v>23</v>
      </c>
      <c r="C10" s="32" t="s">
        <v>23</v>
      </c>
      <c r="D10" s="68" t="s">
        <v>23</v>
      </c>
      <c r="E10" s="69">
        <f>SUM(D9)+D7</f>
        <v>41631</v>
      </c>
      <c r="F10" s="70" t="s">
        <v>23</v>
      </c>
    </row>
    <row r="11" spans="1:6" x14ac:dyDescent="0.2">
      <c r="A11" s="34"/>
      <c r="B11" s="35"/>
      <c r="C11" s="35"/>
      <c r="D11" s="35"/>
      <c r="E11" s="36"/>
      <c r="F11" s="37"/>
    </row>
    <row r="12" spans="1:6" x14ac:dyDescent="0.2">
      <c r="A12" s="9"/>
      <c r="B12" s="9"/>
      <c r="C12" s="9"/>
      <c r="D12" s="9"/>
      <c r="E12" s="31"/>
      <c r="F12" s="29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"/>
  <dimension ref="A1:T169"/>
  <sheetViews>
    <sheetView view="pageLayout" topLeftCell="A49" zoomScaleNormal="100" workbookViewId="0">
      <selection activeCell="E62" sqref="E62"/>
    </sheetView>
  </sheetViews>
  <sheetFormatPr defaultRowHeight="12.75" x14ac:dyDescent="0.2"/>
  <cols>
    <col min="1" max="1" width="19.140625" style="9" customWidth="1"/>
    <col min="2" max="2" width="11.28515625" style="9" bestFit="1" customWidth="1"/>
    <col min="3" max="3" width="6.5703125" style="9" bestFit="1" customWidth="1"/>
    <col min="4" max="4" width="13.140625" style="9" customWidth="1"/>
    <col min="5" max="5" width="14.42578125" style="31" bestFit="1" customWidth="1"/>
    <col min="6" max="6" width="25.85546875" style="9" customWidth="1"/>
    <col min="7" max="7" width="12.7109375" style="9" bestFit="1" customWidth="1"/>
    <col min="8" max="8" width="11.7109375" style="9" bestFit="1" customWidth="1"/>
    <col min="9" max="9" width="12.7109375" style="9" bestFit="1" customWidth="1"/>
    <col min="10" max="10" width="9.140625" style="9"/>
    <col min="11" max="11" width="12.7109375" style="9" bestFit="1" customWidth="1"/>
    <col min="12" max="16384" width="9.140625" style="9"/>
  </cols>
  <sheetData>
    <row r="1" spans="1:6" x14ac:dyDescent="0.2">
      <c r="A1" s="1" t="s">
        <v>4</v>
      </c>
      <c r="B1" s="1"/>
      <c r="C1" s="7"/>
      <c r="D1" s="7"/>
      <c r="E1" s="30"/>
      <c r="F1" s="7"/>
    </row>
    <row r="3" spans="1:6" x14ac:dyDescent="0.2">
      <c r="A3" s="1" t="s">
        <v>27</v>
      </c>
      <c r="B3" s="7"/>
      <c r="C3" s="7"/>
      <c r="D3" s="7"/>
      <c r="E3" s="30"/>
    </row>
    <row r="4" spans="1:6" x14ac:dyDescent="0.2">
      <c r="A4" s="1" t="s">
        <v>28</v>
      </c>
      <c r="B4" s="7"/>
      <c r="C4" s="7"/>
      <c r="D4" s="7"/>
      <c r="E4" s="30"/>
    </row>
    <row r="5" spans="1:6" x14ac:dyDescent="0.2">
      <c r="A5" s="5" t="s">
        <v>5</v>
      </c>
      <c r="B5" s="1" t="s">
        <v>96</v>
      </c>
      <c r="C5" s="1"/>
    </row>
    <row r="6" spans="1:6" ht="13.5" thickBot="1" x14ac:dyDescent="0.25">
      <c r="A6" s="7"/>
      <c r="B6" s="1"/>
      <c r="C6" s="1"/>
      <c r="D6" s="1"/>
      <c r="E6" s="30"/>
    </row>
    <row r="7" spans="1:6" x14ac:dyDescent="0.2">
      <c r="A7" s="52" t="s">
        <v>23</v>
      </c>
      <c r="B7" s="53" t="s">
        <v>6</v>
      </c>
      <c r="C7" s="53" t="s">
        <v>7</v>
      </c>
      <c r="D7" s="53" t="s">
        <v>8</v>
      </c>
      <c r="E7" s="54" t="s">
        <v>3</v>
      </c>
      <c r="F7" s="55" t="s">
        <v>29</v>
      </c>
    </row>
    <row r="8" spans="1:6" x14ac:dyDescent="0.2">
      <c r="A8" s="45" t="s">
        <v>9</v>
      </c>
      <c r="B8" s="56" t="s">
        <v>23</v>
      </c>
      <c r="C8" s="56" t="s">
        <v>23</v>
      </c>
      <c r="D8" s="135">
        <v>1380948</v>
      </c>
      <c r="E8" s="39" t="s">
        <v>23</v>
      </c>
      <c r="F8" s="57" t="s">
        <v>23</v>
      </c>
    </row>
    <row r="9" spans="1:6" ht="25.5" x14ac:dyDescent="0.2">
      <c r="A9" s="127" t="s">
        <v>10</v>
      </c>
      <c r="B9" s="18" t="s">
        <v>94</v>
      </c>
      <c r="C9" s="18">
        <v>9</v>
      </c>
      <c r="D9" s="125">
        <v>541467</v>
      </c>
      <c r="E9" s="19" t="s">
        <v>23</v>
      </c>
      <c r="F9" s="49" t="s">
        <v>72</v>
      </c>
    </row>
    <row r="10" spans="1:6" ht="25.5" x14ac:dyDescent="0.2">
      <c r="A10" s="127" t="s">
        <v>23</v>
      </c>
      <c r="B10" s="18" t="s">
        <v>94</v>
      </c>
      <c r="C10" s="18">
        <v>9</v>
      </c>
      <c r="D10" s="125">
        <v>154617</v>
      </c>
      <c r="E10" s="19" t="s">
        <v>23</v>
      </c>
      <c r="F10" s="49" t="s">
        <v>72</v>
      </c>
    </row>
    <row r="11" spans="1:6" ht="25.5" x14ac:dyDescent="0.2">
      <c r="A11" s="127" t="s">
        <v>23</v>
      </c>
      <c r="B11" s="18" t="s">
        <v>94</v>
      </c>
      <c r="C11" s="18">
        <v>9</v>
      </c>
      <c r="D11" s="125">
        <v>3536</v>
      </c>
      <c r="E11" s="19" t="s">
        <v>23</v>
      </c>
      <c r="F11" s="49" t="s">
        <v>48</v>
      </c>
    </row>
    <row r="12" spans="1:6" ht="25.5" x14ac:dyDescent="0.2">
      <c r="A12" s="127" t="s">
        <v>23</v>
      </c>
      <c r="B12" s="18" t="s">
        <v>94</v>
      </c>
      <c r="C12" s="18">
        <v>9</v>
      </c>
      <c r="D12" s="125">
        <v>2099</v>
      </c>
      <c r="E12" s="19" t="s">
        <v>23</v>
      </c>
      <c r="F12" s="49" t="s">
        <v>36</v>
      </c>
    </row>
    <row r="13" spans="1:6" ht="25.5" x14ac:dyDescent="0.2">
      <c r="A13" s="127"/>
      <c r="B13" s="18" t="s">
        <v>94</v>
      </c>
      <c r="C13" s="18">
        <v>9</v>
      </c>
      <c r="D13" s="125">
        <v>3042</v>
      </c>
      <c r="E13" s="19"/>
      <c r="F13" s="49" t="s">
        <v>36</v>
      </c>
    </row>
    <row r="14" spans="1:6" ht="25.5" x14ac:dyDescent="0.2">
      <c r="A14" s="127"/>
      <c r="B14" s="18" t="s">
        <v>94</v>
      </c>
      <c r="C14" s="18">
        <v>9</v>
      </c>
      <c r="D14" s="125">
        <v>3601</v>
      </c>
      <c r="E14" s="19"/>
      <c r="F14" s="49" t="s">
        <v>36</v>
      </c>
    </row>
    <row r="15" spans="1:6" ht="25.5" x14ac:dyDescent="0.2">
      <c r="A15" s="127" t="s">
        <v>23</v>
      </c>
      <c r="B15" s="18" t="s">
        <v>94</v>
      </c>
      <c r="C15" s="18">
        <v>9</v>
      </c>
      <c r="D15" s="125">
        <v>4733</v>
      </c>
      <c r="E15" s="19" t="s">
        <v>23</v>
      </c>
      <c r="F15" s="49" t="s">
        <v>48</v>
      </c>
    </row>
    <row r="16" spans="1:6" ht="25.5" x14ac:dyDescent="0.2">
      <c r="A16" s="127" t="s">
        <v>23</v>
      </c>
      <c r="B16" s="18" t="s">
        <v>94</v>
      </c>
      <c r="C16" s="18">
        <v>9</v>
      </c>
      <c r="D16" s="125">
        <v>2128</v>
      </c>
      <c r="E16" s="19" t="s">
        <v>23</v>
      </c>
      <c r="F16" s="49" t="s">
        <v>48</v>
      </c>
    </row>
    <row r="17" spans="1:6" ht="25.5" x14ac:dyDescent="0.2">
      <c r="A17" s="127" t="s">
        <v>23</v>
      </c>
      <c r="B17" s="18" t="s">
        <v>94</v>
      </c>
      <c r="C17" s="18">
        <v>9</v>
      </c>
      <c r="D17" s="125">
        <v>3008</v>
      </c>
      <c r="E17" s="19" t="s">
        <v>23</v>
      </c>
      <c r="F17" s="49" t="s">
        <v>36</v>
      </c>
    </row>
    <row r="18" spans="1:6" x14ac:dyDescent="0.2">
      <c r="A18" s="127"/>
      <c r="B18" s="18" t="s">
        <v>94</v>
      </c>
      <c r="C18" s="18">
        <v>9</v>
      </c>
      <c r="D18" s="125">
        <v>2403</v>
      </c>
      <c r="E18" s="19"/>
      <c r="F18" s="49" t="s">
        <v>74</v>
      </c>
    </row>
    <row r="19" spans="1:6" x14ac:dyDescent="0.2">
      <c r="A19" s="127" t="s">
        <v>23</v>
      </c>
      <c r="B19" s="18" t="s">
        <v>94</v>
      </c>
      <c r="C19" s="18">
        <v>9</v>
      </c>
      <c r="D19" s="125">
        <v>200</v>
      </c>
      <c r="E19" s="19" t="s">
        <v>23</v>
      </c>
      <c r="F19" s="128" t="s">
        <v>64</v>
      </c>
    </row>
    <row r="20" spans="1:6" x14ac:dyDescent="0.2">
      <c r="A20" s="127"/>
      <c r="B20" s="18" t="s">
        <v>94</v>
      </c>
      <c r="C20" s="18">
        <v>9</v>
      </c>
      <c r="D20" s="125">
        <v>1685</v>
      </c>
      <c r="E20" s="19"/>
      <c r="F20" s="128" t="s">
        <v>65</v>
      </c>
    </row>
    <row r="21" spans="1:6" x14ac:dyDescent="0.2">
      <c r="A21" s="127"/>
      <c r="B21" s="18" t="s">
        <v>94</v>
      </c>
      <c r="C21" s="18">
        <v>9</v>
      </c>
      <c r="D21" s="125">
        <v>1501</v>
      </c>
      <c r="E21" s="19"/>
      <c r="F21" s="128" t="s">
        <v>65</v>
      </c>
    </row>
    <row r="22" spans="1:6" x14ac:dyDescent="0.2">
      <c r="A22" s="127"/>
      <c r="B22" s="18" t="s">
        <v>94</v>
      </c>
      <c r="C22" s="18">
        <v>9</v>
      </c>
      <c r="D22" s="125">
        <v>1501</v>
      </c>
      <c r="E22" s="19" t="s">
        <v>23</v>
      </c>
      <c r="F22" s="128" t="s">
        <v>65</v>
      </c>
    </row>
    <row r="23" spans="1:6" x14ac:dyDescent="0.2">
      <c r="A23" s="127"/>
      <c r="B23" s="18" t="s">
        <v>94</v>
      </c>
      <c r="C23" s="18">
        <v>9</v>
      </c>
      <c r="D23" s="125">
        <v>3245</v>
      </c>
      <c r="E23" s="19" t="s">
        <v>23</v>
      </c>
      <c r="F23" s="128" t="s">
        <v>65</v>
      </c>
    </row>
    <row r="24" spans="1:6" x14ac:dyDescent="0.2">
      <c r="A24" s="127"/>
      <c r="B24" s="18" t="s">
        <v>94</v>
      </c>
      <c r="C24" s="18">
        <v>9</v>
      </c>
      <c r="D24" s="125">
        <v>1622</v>
      </c>
      <c r="E24" s="19"/>
      <c r="F24" s="128" t="s">
        <v>65</v>
      </c>
    </row>
    <row r="25" spans="1:6" x14ac:dyDescent="0.2">
      <c r="A25" s="127"/>
      <c r="B25" s="18" t="s">
        <v>94</v>
      </c>
      <c r="C25" s="18">
        <v>9</v>
      </c>
      <c r="D25" s="125">
        <v>1501</v>
      </c>
      <c r="E25" s="19"/>
      <c r="F25" s="128" t="s">
        <v>65</v>
      </c>
    </row>
    <row r="26" spans="1:6" x14ac:dyDescent="0.2">
      <c r="A26" s="127" t="s">
        <v>23</v>
      </c>
      <c r="B26" s="18" t="s">
        <v>94</v>
      </c>
      <c r="C26" s="18">
        <v>9</v>
      </c>
      <c r="D26" s="125">
        <v>2695</v>
      </c>
      <c r="E26" s="19" t="s">
        <v>23</v>
      </c>
      <c r="F26" s="128" t="s">
        <v>30</v>
      </c>
    </row>
    <row r="27" spans="1:6" ht="25.5" x14ac:dyDescent="0.2">
      <c r="A27" s="127" t="s">
        <v>23</v>
      </c>
      <c r="B27" s="18" t="s">
        <v>94</v>
      </c>
      <c r="C27" s="18">
        <v>9</v>
      </c>
      <c r="D27" s="125">
        <v>3368</v>
      </c>
      <c r="E27" s="19" t="s">
        <v>23</v>
      </c>
      <c r="F27" s="128" t="s">
        <v>36</v>
      </c>
    </row>
    <row r="28" spans="1:6" ht="25.5" x14ac:dyDescent="0.2">
      <c r="A28" s="127" t="s">
        <v>23</v>
      </c>
      <c r="B28" s="18" t="s">
        <v>94</v>
      </c>
      <c r="C28" s="18">
        <v>9</v>
      </c>
      <c r="D28" s="125">
        <v>3612</v>
      </c>
      <c r="E28" s="19" t="s">
        <v>23</v>
      </c>
      <c r="F28" s="128" t="s">
        <v>36</v>
      </c>
    </row>
    <row r="29" spans="1:6" ht="25.5" x14ac:dyDescent="0.2">
      <c r="A29" s="127"/>
      <c r="B29" s="18" t="s">
        <v>94</v>
      </c>
      <c r="C29" s="18">
        <v>9</v>
      </c>
      <c r="D29" s="125">
        <v>3559</v>
      </c>
      <c r="E29" s="19"/>
      <c r="F29" s="128" t="s">
        <v>36</v>
      </c>
    </row>
    <row r="30" spans="1:6" ht="25.5" x14ac:dyDescent="0.2">
      <c r="A30" s="127"/>
      <c r="B30" s="18" t="s">
        <v>94</v>
      </c>
      <c r="C30" s="18">
        <v>9</v>
      </c>
      <c r="D30" s="125">
        <v>2261</v>
      </c>
      <c r="E30" s="19" t="s">
        <v>23</v>
      </c>
      <c r="F30" s="128" t="s">
        <v>36</v>
      </c>
    </row>
    <row r="31" spans="1:6" ht="25.5" x14ac:dyDescent="0.2">
      <c r="A31" s="127" t="s">
        <v>23</v>
      </c>
      <c r="B31" s="18" t="s">
        <v>94</v>
      </c>
      <c r="C31" s="18">
        <v>9</v>
      </c>
      <c r="D31" s="125">
        <v>3314</v>
      </c>
      <c r="E31" s="19" t="s">
        <v>23</v>
      </c>
      <c r="F31" s="128" t="s">
        <v>36</v>
      </c>
    </row>
    <row r="32" spans="1:6" x14ac:dyDescent="0.2">
      <c r="A32" s="127"/>
      <c r="B32" s="18" t="s">
        <v>94</v>
      </c>
      <c r="C32" s="18">
        <v>9</v>
      </c>
      <c r="D32" s="125">
        <v>150</v>
      </c>
      <c r="E32" s="19"/>
      <c r="F32" s="128" t="s">
        <v>66</v>
      </c>
    </row>
    <row r="33" spans="1:15" x14ac:dyDescent="0.2">
      <c r="A33" s="127"/>
      <c r="B33" s="18" t="s">
        <v>94</v>
      </c>
      <c r="C33" s="18">
        <v>9</v>
      </c>
      <c r="D33" s="125">
        <v>150</v>
      </c>
      <c r="E33" s="19"/>
      <c r="F33" s="128" t="s">
        <v>66</v>
      </c>
      <c r="H33" s="28"/>
      <c r="J33" s="29"/>
    </row>
    <row r="34" spans="1:15" x14ac:dyDescent="0.2">
      <c r="A34" s="127" t="s">
        <v>23</v>
      </c>
      <c r="B34" s="18" t="s">
        <v>94</v>
      </c>
      <c r="C34" s="18">
        <v>9</v>
      </c>
      <c r="D34" s="125">
        <v>150</v>
      </c>
      <c r="E34" s="19" t="s">
        <v>23</v>
      </c>
      <c r="F34" s="49" t="s">
        <v>66</v>
      </c>
      <c r="H34" s="29"/>
    </row>
    <row r="35" spans="1:15" x14ac:dyDescent="0.2">
      <c r="A35" s="127" t="s">
        <v>23</v>
      </c>
      <c r="B35" s="18" t="s">
        <v>94</v>
      </c>
      <c r="C35" s="18">
        <v>9</v>
      </c>
      <c r="D35" s="125">
        <v>150</v>
      </c>
      <c r="E35" s="19" t="s">
        <v>23</v>
      </c>
      <c r="F35" s="49" t="s">
        <v>66</v>
      </c>
    </row>
    <row r="36" spans="1:15" x14ac:dyDescent="0.2">
      <c r="A36" s="127"/>
      <c r="B36" s="18" t="s">
        <v>94</v>
      </c>
      <c r="C36" s="18">
        <v>9</v>
      </c>
      <c r="D36" s="125">
        <v>89056</v>
      </c>
      <c r="E36" s="19"/>
      <c r="F36" s="49" t="s">
        <v>31</v>
      </c>
    </row>
    <row r="37" spans="1:15" ht="25.5" x14ac:dyDescent="0.2">
      <c r="A37" s="127"/>
      <c r="B37" s="18" t="s">
        <v>94</v>
      </c>
      <c r="C37" s="18">
        <v>9</v>
      </c>
      <c r="D37" s="125">
        <v>478140</v>
      </c>
      <c r="E37" s="19"/>
      <c r="F37" s="49" t="s">
        <v>32</v>
      </c>
      <c r="N37" s="29"/>
      <c r="O37" s="29"/>
    </row>
    <row r="38" spans="1:15" ht="25.5" x14ac:dyDescent="0.2">
      <c r="A38" s="127"/>
      <c r="B38" s="18" t="s">
        <v>94</v>
      </c>
      <c r="C38" s="18">
        <v>9</v>
      </c>
      <c r="D38" s="125">
        <v>3612</v>
      </c>
      <c r="E38" s="19"/>
      <c r="F38" s="49" t="s">
        <v>36</v>
      </c>
      <c r="N38" s="29"/>
      <c r="O38" s="29"/>
    </row>
    <row r="39" spans="1:15" ht="25.5" x14ac:dyDescent="0.2">
      <c r="A39" s="127"/>
      <c r="B39" s="18" t="s">
        <v>94</v>
      </c>
      <c r="C39" s="18">
        <v>9</v>
      </c>
      <c r="D39" s="125">
        <v>3461</v>
      </c>
      <c r="E39" s="19"/>
      <c r="F39" s="49" t="s">
        <v>36</v>
      </c>
      <c r="N39" s="29"/>
      <c r="O39" s="29"/>
    </row>
    <row r="40" spans="1:15" ht="25.5" x14ac:dyDescent="0.2">
      <c r="A40" s="127"/>
      <c r="B40" s="18" t="s">
        <v>94</v>
      </c>
      <c r="C40" s="18">
        <v>9</v>
      </c>
      <c r="D40" s="125">
        <v>3393</v>
      </c>
      <c r="E40" s="19"/>
      <c r="F40" s="49" t="s">
        <v>36</v>
      </c>
      <c r="N40" s="29"/>
      <c r="O40" s="29"/>
    </row>
    <row r="41" spans="1:15" ht="25.5" x14ac:dyDescent="0.2">
      <c r="A41" s="127"/>
      <c r="B41" s="18" t="s">
        <v>94</v>
      </c>
      <c r="C41" s="18">
        <v>9</v>
      </c>
      <c r="D41" s="125">
        <v>3110</v>
      </c>
      <c r="E41" s="19"/>
      <c r="F41" s="49" t="s">
        <v>36</v>
      </c>
    </row>
    <row r="42" spans="1:15" ht="25.5" x14ac:dyDescent="0.2">
      <c r="A42" s="127"/>
      <c r="B42" s="18" t="s">
        <v>94</v>
      </c>
      <c r="C42" s="18">
        <v>9</v>
      </c>
      <c r="D42" s="125">
        <v>3139</v>
      </c>
      <c r="E42" s="19"/>
      <c r="F42" s="49" t="s">
        <v>36</v>
      </c>
    </row>
    <row r="43" spans="1:15" ht="25.5" x14ac:dyDescent="0.2">
      <c r="A43" s="127"/>
      <c r="B43" s="18" t="s">
        <v>94</v>
      </c>
      <c r="C43" s="18">
        <v>9</v>
      </c>
      <c r="D43" s="125">
        <v>3389</v>
      </c>
      <c r="E43" s="19"/>
      <c r="F43" s="49" t="s">
        <v>36</v>
      </c>
    </row>
    <row r="44" spans="1:15" ht="25.5" x14ac:dyDescent="0.2">
      <c r="A44" s="127"/>
      <c r="B44" s="18" t="s">
        <v>94</v>
      </c>
      <c r="C44" s="18">
        <v>9</v>
      </c>
      <c r="D44" s="125">
        <v>3226</v>
      </c>
      <c r="E44" s="19"/>
      <c r="F44" s="49" t="s">
        <v>36</v>
      </c>
    </row>
    <row r="45" spans="1:15" ht="25.5" x14ac:dyDescent="0.2">
      <c r="A45" s="127"/>
      <c r="B45" s="18" t="s">
        <v>94</v>
      </c>
      <c r="C45" s="18">
        <v>9</v>
      </c>
      <c r="D45" s="125">
        <v>4549</v>
      </c>
      <c r="E45" s="19"/>
      <c r="F45" s="49" t="s">
        <v>36</v>
      </c>
    </row>
    <row r="46" spans="1:15" ht="25.5" x14ac:dyDescent="0.2">
      <c r="A46" s="127"/>
      <c r="B46" s="18" t="s">
        <v>94</v>
      </c>
      <c r="C46" s="18">
        <v>9</v>
      </c>
      <c r="D46" s="125">
        <v>3562</v>
      </c>
      <c r="E46" s="19"/>
      <c r="F46" s="49" t="s">
        <v>36</v>
      </c>
    </row>
    <row r="47" spans="1:15" ht="25.5" x14ac:dyDescent="0.2">
      <c r="A47" s="127"/>
      <c r="B47" s="18" t="s">
        <v>94</v>
      </c>
      <c r="C47" s="18">
        <v>9</v>
      </c>
      <c r="D47" s="125">
        <v>2889</v>
      </c>
      <c r="E47" s="19"/>
      <c r="F47" s="49" t="s">
        <v>36</v>
      </c>
    </row>
    <row r="48" spans="1:15" ht="25.5" x14ac:dyDescent="0.2">
      <c r="A48" s="127"/>
      <c r="B48" s="18" t="s">
        <v>94</v>
      </c>
      <c r="C48" s="18">
        <v>9</v>
      </c>
      <c r="D48" s="125">
        <v>3875</v>
      </c>
      <c r="E48" s="19"/>
      <c r="F48" s="49" t="s">
        <v>36</v>
      </c>
    </row>
    <row r="49" spans="1:6" ht="25.5" x14ac:dyDescent="0.2">
      <c r="A49" s="127"/>
      <c r="B49" s="18" t="s">
        <v>94</v>
      </c>
      <c r="C49" s="18">
        <v>9</v>
      </c>
      <c r="D49" s="125">
        <v>3573</v>
      </c>
      <c r="E49" s="19"/>
      <c r="F49" s="49" t="s">
        <v>36</v>
      </c>
    </row>
    <row r="50" spans="1:6" ht="25.5" x14ac:dyDescent="0.2">
      <c r="A50" s="127"/>
      <c r="B50" s="18" t="s">
        <v>94</v>
      </c>
      <c r="C50" s="18">
        <v>9</v>
      </c>
      <c r="D50" s="125">
        <v>2889</v>
      </c>
      <c r="E50" s="19"/>
      <c r="F50" s="49" t="s">
        <v>36</v>
      </c>
    </row>
    <row r="51" spans="1:6" ht="25.5" x14ac:dyDescent="0.2">
      <c r="A51" s="127"/>
      <c r="B51" s="18" t="s">
        <v>94</v>
      </c>
      <c r="C51" s="18">
        <v>9</v>
      </c>
      <c r="D51" s="125">
        <v>3558</v>
      </c>
      <c r="E51" s="19"/>
      <c r="F51" s="49" t="s">
        <v>36</v>
      </c>
    </row>
    <row r="52" spans="1:6" ht="25.5" x14ac:dyDescent="0.2">
      <c r="A52" s="127"/>
      <c r="B52" s="18" t="s">
        <v>94</v>
      </c>
      <c r="C52" s="18">
        <v>9</v>
      </c>
      <c r="D52" s="125">
        <v>3206</v>
      </c>
      <c r="E52" s="19"/>
      <c r="F52" s="49" t="s">
        <v>36</v>
      </c>
    </row>
    <row r="53" spans="1:6" ht="25.5" x14ac:dyDescent="0.2">
      <c r="A53" s="127"/>
      <c r="B53" s="18" t="s">
        <v>94</v>
      </c>
      <c r="C53" s="18">
        <v>9</v>
      </c>
      <c r="D53" s="125">
        <v>3568</v>
      </c>
      <c r="E53" s="19"/>
      <c r="F53" s="49" t="s">
        <v>72</v>
      </c>
    </row>
    <row r="54" spans="1:6" x14ac:dyDescent="0.2">
      <c r="A54" s="127"/>
      <c r="B54" s="18" t="s">
        <v>94</v>
      </c>
      <c r="C54" s="18">
        <v>1</v>
      </c>
      <c r="D54" s="125">
        <v>1833</v>
      </c>
      <c r="E54" s="19"/>
      <c r="F54" s="49" t="s">
        <v>98</v>
      </c>
    </row>
    <row r="55" spans="1:6" x14ac:dyDescent="0.2">
      <c r="A55" s="127"/>
      <c r="B55" s="18" t="s">
        <v>94</v>
      </c>
      <c r="C55" s="18">
        <v>22</v>
      </c>
      <c r="D55" s="125">
        <v>70</v>
      </c>
      <c r="E55" s="19"/>
      <c r="F55" s="49" t="s">
        <v>162</v>
      </c>
    </row>
    <row r="56" spans="1:6" ht="25.5" x14ac:dyDescent="0.2">
      <c r="A56" s="127"/>
      <c r="B56" s="18" t="s">
        <v>94</v>
      </c>
      <c r="C56" s="18">
        <v>22</v>
      </c>
      <c r="D56" s="125">
        <v>127</v>
      </c>
      <c r="E56" s="19"/>
      <c r="F56" s="49" t="s">
        <v>163</v>
      </c>
    </row>
    <row r="57" spans="1:6" ht="25.5" x14ac:dyDescent="0.2">
      <c r="A57" s="127"/>
      <c r="B57" s="18" t="s">
        <v>94</v>
      </c>
      <c r="C57" s="18">
        <v>22</v>
      </c>
      <c r="D57" s="125">
        <v>611</v>
      </c>
      <c r="E57" s="19"/>
      <c r="F57" s="49" t="s">
        <v>164</v>
      </c>
    </row>
    <row r="58" spans="1:6" x14ac:dyDescent="0.2">
      <c r="A58" s="127"/>
      <c r="B58" s="18" t="s">
        <v>94</v>
      </c>
      <c r="C58" s="18">
        <v>25</v>
      </c>
      <c r="D58" s="125">
        <v>-101</v>
      </c>
      <c r="E58" s="19"/>
      <c r="F58" s="49" t="s">
        <v>102</v>
      </c>
    </row>
    <row r="59" spans="1:6" x14ac:dyDescent="0.2">
      <c r="A59" s="92" t="s">
        <v>23</v>
      </c>
      <c r="B59" s="18"/>
      <c r="C59" s="118"/>
      <c r="D59" s="118" t="s">
        <v>23</v>
      </c>
      <c r="E59" s="118" t="s">
        <v>23</v>
      </c>
      <c r="F59" s="26" t="s">
        <v>23</v>
      </c>
    </row>
    <row r="60" spans="1:6" x14ac:dyDescent="0.2">
      <c r="A60" s="73" t="s">
        <v>11</v>
      </c>
      <c r="B60" s="18"/>
      <c r="C60" s="18"/>
      <c r="D60" s="21">
        <f>SUM(D9:D59)</f>
        <v>1376033</v>
      </c>
      <c r="E60" s="19" t="s">
        <v>23</v>
      </c>
      <c r="F60" s="26" t="s">
        <v>23</v>
      </c>
    </row>
    <row r="61" spans="1:6" x14ac:dyDescent="0.2">
      <c r="A61" s="24" t="s">
        <v>23</v>
      </c>
      <c r="B61" s="18"/>
      <c r="C61" s="18"/>
      <c r="D61" s="18" t="s">
        <v>23</v>
      </c>
      <c r="E61" s="19">
        <f>SUM(D60)+D8</f>
        <v>2756981</v>
      </c>
      <c r="F61" s="26" t="s">
        <v>23</v>
      </c>
    </row>
    <row r="62" spans="1:6" x14ac:dyDescent="0.2">
      <c r="A62" s="111" t="s">
        <v>44</v>
      </c>
      <c r="B62" s="18"/>
      <c r="C62" s="18"/>
      <c r="D62" s="48">
        <v>60371</v>
      </c>
      <c r="E62" s="19" t="s">
        <v>23</v>
      </c>
      <c r="F62" s="26" t="s">
        <v>23</v>
      </c>
    </row>
    <row r="63" spans="1:6" ht="28.5" customHeight="1" x14ac:dyDescent="0.2">
      <c r="A63" s="95" t="s">
        <v>45</v>
      </c>
      <c r="B63" s="18" t="s">
        <v>94</v>
      </c>
      <c r="C63" s="18">
        <v>9</v>
      </c>
      <c r="D63" s="116">
        <v>4277</v>
      </c>
      <c r="E63" s="76" t="s">
        <v>23</v>
      </c>
      <c r="F63" s="150" t="s">
        <v>31</v>
      </c>
    </row>
    <row r="64" spans="1:6" ht="25.5" x14ac:dyDescent="0.2">
      <c r="A64" s="96" t="s">
        <v>23</v>
      </c>
      <c r="B64" s="18" t="s">
        <v>94</v>
      </c>
      <c r="C64" s="18">
        <v>9</v>
      </c>
      <c r="D64" s="116">
        <v>22669</v>
      </c>
      <c r="E64" s="76" t="s">
        <v>23</v>
      </c>
      <c r="F64" s="109" t="s">
        <v>32</v>
      </c>
    </row>
    <row r="65" spans="1:6" ht="25.5" x14ac:dyDescent="0.2">
      <c r="A65" s="96" t="s">
        <v>23</v>
      </c>
      <c r="B65" s="18" t="s">
        <v>94</v>
      </c>
      <c r="C65" s="18">
        <v>9</v>
      </c>
      <c r="D65" s="116">
        <v>27078</v>
      </c>
      <c r="E65" s="76" t="s">
        <v>23</v>
      </c>
      <c r="F65" s="81" t="s">
        <v>71</v>
      </c>
    </row>
    <row r="66" spans="1:6" ht="25.5" x14ac:dyDescent="0.2">
      <c r="A66" s="96" t="s">
        <v>23</v>
      </c>
      <c r="B66" s="18" t="s">
        <v>94</v>
      </c>
      <c r="C66" s="18">
        <v>9</v>
      </c>
      <c r="D66" s="116">
        <v>5910</v>
      </c>
      <c r="E66" s="76" t="s">
        <v>23</v>
      </c>
      <c r="F66" s="81" t="s">
        <v>71</v>
      </c>
    </row>
    <row r="67" spans="1:6" ht="25.5" x14ac:dyDescent="0.2">
      <c r="A67" s="96"/>
      <c r="B67" s="18" t="s">
        <v>94</v>
      </c>
      <c r="C67" s="18">
        <v>9</v>
      </c>
      <c r="D67" s="116">
        <v>202</v>
      </c>
      <c r="E67" s="76"/>
      <c r="F67" s="81" t="s">
        <v>36</v>
      </c>
    </row>
    <row r="68" spans="1:6" ht="25.5" x14ac:dyDescent="0.2">
      <c r="A68" s="96" t="s">
        <v>23</v>
      </c>
      <c r="B68" s="18" t="s">
        <v>94</v>
      </c>
      <c r="C68" s="18">
        <v>9</v>
      </c>
      <c r="D68" s="116">
        <v>191</v>
      </c>
      <c r="E68" s="76" t="s">
        <v>23</v>
      </c>
      <c r="F68" s="81" t="s">
        <v>36</v>
      </c>
    </row>
    <row r="69" spans="1:6" ht="25.5" x14ac:dyDescent="0.2">
      <c r="A69" s="96" t="s">
        <v>23</v>
      </c>
      <c r="B69" s="18" t="s">
        <v>94</v>
      </c>
      <c r="C69" s="18">
        <v>9</v>
      </c>
      <c r="D69" s="116">
        <v>68</v>
      </c>
      <c r="E69" s="76" t="s">
        <v>23</v>
      </c>
      <c r="F69" s="81" t="s">
        <v>36</v>
      </c>
    </row>
    <row r="70" spans="1:6" ht="25.5" x14ac:dyDescent="0.2">
      <c r="A70" s="96"/>
      <c r="B70" s="18" t="s">
        <v>94</v>
      </c>
      <c r="C70" s="18">
        <v>9</v>
      </c>
      <c r="D70" s="116">
        <v>182</v>
      </c>
      <c r="E70" s="76"/>
      <c r="F70" s="81" t="s">
        <v>36</v>
      </c>
    </row>
    <row r="71" spans="1:6" ht="25.5" x14ac:dyDescent="0.2">
      <c r="A71" s="96"/>
      <c r="B71" s="18" t="s">
        <v>94</v>
      </c>
      <c r="C71" s="18">
        <v>9</v>
      </c>
      <c r="D71" s="116">
        <v>130</v>
      </c>
      <c r="E71" s="76"/>
      <c r="F71" s="81" t="s">
        <v>36</v>
      </c>
    </row>
    <row r="72" spans="1:6" ht="25.5" x14ac:dyDescent="0.2">
      <c r="A72" s="96"/>
      <c r="B72" s="18" t="s">
        <v>94</v>
      </c>
      <c r="C72" s="18">
        <v>9</v>
      </c>
      <c r="D72" s="116">
        <v>182</v>
      </c>
      <c r="E72" s="76"/>
      <c r="F72" s="81" t="s">
        <v>36</v>
      </c>
    </row>
    <row r="73" spans="1:6" ht="25.5" x14ac:dyDescent="0.2">
      <c r="A73" s="96"/>
      <c r="B73" s="18" t="s">
        <v>94</v>
      </c>
      <c r="C73" s="18">
        <v>9</v>
      </c>
      <c r="D73" s="116">
        <v>152</v>
      </c>
      <c r="E73" s="76"/>
      <c r="F73" s="81" t="s">
        <v>36</v>
      </c>
    </row>
    <row r="74" spans="1:6" ht="25.5" x14ac:dyDescent="0.2">
      <c r="A74" s="96"/>
      <c r="B74" s="18" t="s">
        <v>94</v>
      </c>
      <c r="C74" s="18">
        <v>9</v>
      </c>
      <c r="D74" s="116">
        <v>88</v>
      </c>
      <c r="E74" s="76"/>
      <c r="F74" s="81" t="s">
        <v>36</v>
      </c>
    </row>
    <row r="75" spans="1:6" ht="25.5" x14ac:dyDescent="0.2">
      <c r="A75" s="96"/>
      <c r="B75" s="18" t="s">
        <v>94</v>
      </c>
      <c r="C75" s="18">
        <v>9</v>
      </c>
      <c r="D75" s="116">
        <v>182</v>
      </c>
      <c r="E75" s="76"/>
      <c r="F75" s="81" t="s">
        <v>36</v>
      </c>
    </row>
    <row r="76" spans="1:6" ht="25.5" x14ac:dyDescent="0.2">
      <c r="A76" s="96"/>
      <c r="B76" s="18" t="s">
        <v>94</v>
      </c>
      <c r="C76" s="18">
        <v>9</v>
      </c>
      <c r="D76" s="116">
        <v>202</v>
      </c>
      <c r="E76" s="76"/>
      <c r="F76" s="81" t="s">
        <v>36</v>
      </c>
    </row>
    <row r="77" spans="1:6" ht="25.5" x14ac:dyDescent="0.2">
      <c r="A77" s="96"/>
      <c r="B77" s="18" t="s">
        <v>94</v>
      </c>
      <c r="C77" s="18">
        <v>9</v>
      </c>
      <c r="D77" s="116">
        <v>193</v>
      </c>
      <c r="E77" s="76"/>
      <c r="F77" s="81" t="s">
        <v>36</v>
      </c>
    </row>
    <row r="78" spans="1:6" ht="25.5" x14ac:dyDescent="0.2">
      <c r="A78" s="96"/>
      <c r="B78" s="18" t="s">
        <v>94</v>
      </c>
      <c r="C78" s="18">
        <v>9</v>
      </c>
      <c r="D78" s="116">
        <v>101</v>
      </c>
      <c r="E78" s="76"/>
      <c r="F78" s="81" t="s">
        <v>36</v>
      </c>
    </row>
    <row r="79" spans="1:6" ht="25.5" x14ac:dyDescent="0.2">
      <c r="A79" s="96"/>
      <c r="B79" s="18" t="s">
        <v>94</v>
      </c>
      <c r="C79" s="18">
        <v>9</v>
      </c>
      <c r="D79" s="116">
        <v>182</v>
      </c>
      <c r="E79" s="76"/>
      <c r="F79" s="81" t="s">
        <v>36</v>
      </c>
    </row>
    <row r="80" spans="1:6" ht="25.5" x14ac:dyDescent="0.2">
      <c r="A80" s="96"/>
      <c r="B80" s="18" t="s">
        <v>94</v>
      </c>
      <c r="C80" s="18">
        <v>9</v>
      </c>
      <c r="D80" s="116">
        <v>183</v>
      </c>
      <c r="E80" s="76"/>
      <c r="F80" s="81" t="s">
        <v>36</v>
      </c>
    </row>
    <row r="81" spans="1:20" ht="25.5" x14ac:dyDescent="0.2">
      <c r="A81" s="96"/>
      <c r="B81" s="18" t="s">
        <v>94</v>
      </c>
      <c r="C81" s="18">
        <v>9</v>
      </c>
      <c r="D81" s="116">
        <v>192</v>
      </c>
      <c r="E81" s="76"/>
      <c r="F81" s="81" t="s">
        <v>36</v>
      </c>
    </row>
    <row r="82" spans="1:20" ht="25.5" x14ac:dyDescent="0.2">
      <c r="A82" s="96"/>
      <c r="B82" s="18" t="s">
        <v>94</v>
      </c>
      <c r="C82" s="18">
        <v>9</v>
      </c>
      <c r="D82" s="116">
        <v>182</v>
      </c>
      <c r="E82" s="76"/>
      <c r="F82" s="81" t="s">
        <v>36</v>
      </c>
    </row>
    <row r="83" spans="1:20" ht="25.5" x14ac:dyDescent="0.2">
      <c r="A83" s="96" t="s">
        <v>23</v>
      </c>
      <c r="B83" s="18" t="s">
        <v>94</v>
      </c>
      <c r="C83" s="18">
        <v>9</v>
      </c>
      <c r="D83" s="116">
        <v>183</v>
      </c>
      <c r="E83" s="76" t="s">
        <v>23</v>
      </c>
      <c r="F83" s="81" t="s">
        <v>36</v>
      </c>
    </row>
    <row r="84" spans="1:20" ht="25.5" x14ac:dyDescent="0.2">
      <c r="A84" s="96" t="s">
        <v>23</v>
      </c>
      <c r="B84" s="18" t="s">
        <v>94</v>
      </c>
      <c r="C84" s="18">
        <v>9</v>
      </c>
      <c r="D84" s="116">
        <v>202</v>
      </c>
      <c r="E84" s="76" t="s">
        <v>23</v>
      </c>
      <c r="F84" s="81" t="s">
        <v>36</v>
      </c>
    </row>
    <row r="85" spans="1:20" ht="25.5" x14ac:dyDescent="0.2">
      <c r="A85" s="96"/>
      <c r="B85" s="18" t="s">
        <v>94</v>
      </c>
      <c r="C85" s="18">
        <v>9</v>
      </c>
      <c r="D85" s="116">
        <v>202</v>
      </c>
      <c r="E85" s="76"/>
      <c r="F85" s="81" t="s">
        <v>36</v>
      </c>
    </row>
    <row r="86" spans="1:20" ht="25.5" x14ac:dyDescent="0.2">
      <c r="A86" s="96"/>
      <c r="B86" s="18" t="s">
        <v>94</v>
      </c>
      <c r="C86" s="18">
        <v>9</v>
      </c>
      <c r="D86" s="116">
        <v>170</v>
      </c>
      <c r="E86" s="76"/>
      <c r="F86" s="81" t="s">
        <v>36</v>
      </c>
    </row>
    <row r="87" spans="1:20" ht="25.5" x14ac:dyDescent="0.2">
      <c r="A87" s="96"/>
      <c r="B87" s="18" t="s">
        <v>94</v>
      </c>
      <c r="C87" s="18">
        <v>9</v>
      </c>
      <c r="D87" s="116">
        <v>192</v>
      </c>
      <c r="E87" s="76"/>
      <c r="F87" s="81" t="s">
        <v>36</v>
      </c>
    </row>
    <row r="88" spans="1:20" ht="25.5" x14ac:dyDescent="0.2">
      <c r="A88" s="96"/>
      <c r="B88" s="18" t="s">
        <v>94</v>
      </c>
      <c r="C88" s="18">
        <v>9</v>
      </c>
      <c r="D88" s="116">
        <v>182</v>
      </c>
      <c r="E88" s="76" t="s">
        <v>23</v>
      </c>
      <c r="F88" s="81" t="s">
        <v>36</v>
      </c>
    </row>
    <row r="89" spans="1:20" ht="25.5" x14ac:dyDescent="0.2">
      <c r="A89" s="96"/>
      <c r="B89" s="18" t="s">
        <v>94</v>
      </c>
      <c r="C89" s="18">
        <v>9</v>
      </c>
      <c r="D89" s="116">
        <v>151</v>
      </c>
      <c r="E89" s="76" t="s">
        <v>23</v>
      </c>
      <c r="F89" s="81" t="s">
        <v>36</v>
      </c>
    </row>
    <row r="90" spans="1:20" ht="25.5" x14ac:dyDescent="0.2">
      <c r="A90" s="96" t="s">
        <v>23</v>
      </c>
      <c r="B90" s="18" t="s">
        <v>94</v>
      </c>
      <c r="C90" s="18">
        <v>9</v>
      </c>
      <c r="D90" s="116">
        <v>102</v>
      </c>
      <c r="E90" s="76" t="s">
        <v>23</v>
      </c>
      <c r="F90" s="81" t="s">
        <v>36</v>
      </c>
      <c r="N90" s="29"/>
      <c r="O90" s="29"/>
      <c r="P90" s="29"/>
      <c r="Q90" s="29"/>
      <c r="R90" s="29"/>
      <c r="S90" s="29"/>
      <c r="T90" s="29"/>
    </row>
    <row r="91" spans="1:20" ht="25.5" x14ac:dyDescent="0.2">
      <c r="A91" s="96" t="s">
        <v>23</v>
      </c>
      <c r="B91" s="18" t="s">
        <v>94</v>
      </c>
      <c r="C91" s="18">
        <v>9</v>
      </c>
      <c r="D91" s="116">
        <v>182</v>
      </c>
      <c r="E91" s="76" t="s">
        <v>23</v>
      </c>
      <c r="F91" s="81" t="s">
        <v>36</v>
      </c>
      <c r="N91" s="29"/>
      <c r="O91" s="29"/>
      <c r="P91" s="29"/>
      <c r="Q91" s="29"/>
      <c r="R91" s="29"/>
      <c r="S91" s="29"/>
      <c r="T91" s="29"/>
    </row>
    <row r="92" spans="1:20" ht="25.5" x14ac:dyDescent="0.2">
      <c r="A92" s="96"/>
      <c r="B92" s="18" t="s">
        <v>94</v>
      </c>
      <c r="C92" s="18">
        <v>9</v>
      </c>
      <c r="D92" s="116">
        <v>182</v>
      </c>
      <c r="E92" s="76"/>
      <c r="F92" s="81" t="s">
        <v>36</v>
      </c>
      <c r="N92" s="29"/>
      <c r="O92" s="29"/>
      <c r="P92" s="29"/>
      <c r="Q92" s="29"/>
      <c r="R92" s="29"/>
      <c r="S92" s="29"/>
      <c r="T92" s="29"/>
    </row>
    <row r="93" spans="1:20" ht="25.5" x14ac:dyDescent="0.2">
      <c r="A93" s="96"/>
      <c r="B93" s="18" t="s">
        <v>94</v>
      </c>
      <c r="C93" s="18">
        <v>9</v>
      </c>
      <c r="D93" s="116">
        <v>162</v>
      </c>
      <c r="E93" s="76"/>
      <c r="F93" s="81" t="s">
        <v>36</v>
      </c>
      <c r="N93" s="29"/>
      <c r="O93" s="29"/>
      <c r="P93" s="29"/>
      <c r="Q93" s="29"/>
      <c r="R93" s="29"/>
      <c r="S93" s="29"/>
      <c r="T93" s="29"/>
    </row>
    <row r="94" spans="1:20" ht="25.5" x14ac:dyDescent="0.2">
      <c r="A94" s="96"/>
      <c r="B94" s="18" t="s">
        <v>94</v>
      </c>
      <c r="C94" s="18">
        <v>9</v>
      </c>
      <c r="D94" s="116">
        <v>98</v>
      </c>
      <c r="E94" s="76" t="s">
        <v>23</v>
      </c>
      <c r="F94" s="81" t="s">
        <v>36</v>
      </c>
      <c r="N94" s="29"/>
      <c r="O94" s="29"/>
      <c r="P94" s="29"/>
      <c r="Q94" s="29"/>
      <c r="R94" s="29"/>
      <c r="S94" s="29"/>
      <c r="T94" s="29"/>
    </row>
    <row r="95" spans="1:20" x14ac:dyDescent="0.2">
      <c r="A95" s="46" t="s">
        <v>46</v>
      </c>
      <c r="B95" s="18" t="s">
        <v>23</v>
      </c>
      <c r="C95" s="18" t="s">
        <v>23</v>
      </c>
      <c r="D95" s="94">
        <f>SUM(D63:D94)</f>
        <v>64554</v>
      </c>
      <c r="E95" s="76" t="s">
        <v>23</v>
      </c>
      <c r="F95" s="26" t="s">
        <v>23</v>
      </c>
      <c r="N95" s="29"/>
    </row>
    <row r="96" spans="1:20" x14ac:dyDescent="0.2">
      <c r="A96" s="24" t="s">
        <v>23</v>
      </c>
      <c r="B96" s="18" t="s">
        <v>23</v>
      </c>
      <c r="C96" s="18" t="s">
        <v>23</v>
      </c>
      <c r="D96" s="18" t="s">
        <v>23</v>
      </c>
      <c r="E96" s="19">
        <f>SUM(D62)+D95</f>
        <v>124925</v>
      </c>
      <c r="F96" s="23" t="s">
        <v>23</v>
      </c>
      <c r="G96" s="29"/>
      <c r="H96" s="29"/>
      <c r="I96" s="29"/>
      <c r="J96" s="29"/>
      <c r="K96" s="29"/>
      <c r="L96" s="29"/>
      <c r="M96" s="29"/>
      <c r="N96" s="29"/>
    </row>
    <row r="97" spans="1:6" x14ac:dyDescent="0.2">
      <c r="A97" s="97" t="s">
        <v>24</v>
      </c>
      <c r="B97" s="75" t="s">
        <v>23</v>
      </c>
      <c r="C97" s="98" t="s">
        <v>23</v>
      </c>
      <c r="D97" s="99">
        <v>228109</v>
      </c>
      <c r="E97" s="76" t="s">
        <v>23</v>
      </c>
      <c r="F97" s="83" t="s">
        <v>23</v>
      </c>
    </row>
    <row r="98" spans="1:6" ht="25.5" x14ac:dyDescent="0.2">
      <c r="A98" s="102" t="s">
        <v>25</v>
      </c>
      <c r="B98" s="18" t="s">
        <v>94</v>
      </c>
      <c r="C98" s="18">
        <v>9</v>
      </c>
      <c r="D98" s="125">
        <v>93784</v>
      </c>
      <c r="E98" s="76" t="s">
        <v>23</v>
      </c>
      <c r="F98" s="101" t="s">
        <v>71</v>
      </c>
    </row>
    <row r="99" spans="1:6" ht="25.5" x14ac:dyDescent="0.2">
      <c r="A99" s="100"/>
      <c r="B99" s="18" t="s">
        <v>94</v>
      </c>
      <c r="C99" s="18">
        <v>9</v>
      </c>
      <c r="D99" s="125">
        <v>22539</v>
      </c>
      <c r="E99" s="76"/>
      <c r="F99" s="101" t="s">
        <v>71</v>
      </c>
    </row>
    <row r="100" spans="1:6" ht="25.5" x14ac:dyDescent="0.2">
      <c r="A100" s="102" t="s">
        <v>23</v>
      </c>
      <c r="B100" s="18" t="s">
        <v>94</v>
      </c>
      <c r="C100" s="18">
        <v>9</v>
      </c>
      <c r="D100" s="125">
        <v>764</v>
      </c>
      <c r="E100" s="76" t="s">
        <v>23</v>
      </c>
      <c r="F100" s="101" t="s">
        <v>36</v>
      </c>
    </row>
    <row r="101" spans="1:6" ht="25.5" x14ac:dyDescent="0.2">
      <c r="A101" s="102" t="s">
        <v>23</v>
      </c>
      <c r="B101" s="18" t="s">
        <v>94</v>
      </c>
      <c r="C101" s="18">
        <v>9</v>
      </c>
      <c r="D101" s="125">
        <v>297</v>
      </c>
      <c r="E101" s="76" t="s">
        <v>23</v>
      </c>
      <c r="F101" s="101" t="s">
        <v>36</v>
      </c>
    </row>
    <row r="102" spans="1:6" ht="25.5" x14ac:dyDescent="0.2">
      <c r="A102" s="102"/>
      <c r="B102" s="18" t="s">
        <v>94</v>
      </c>
      <c r="C102" s="18">
        <v>9</v>
      </c>
      <c r="D102" s="125">
        <v>410</v>
      </c>
      <c r="E102" s="76" t="s">
        <v>23</v>
      </c>
      <c r="F102" s="101" t="s">
        <v>48</v>
      </c>
    </row>
    <row r="103" spans="1:6" ht="25.5" x14ac:dyDescent="0.2">
      <c r="A103" s="102"/>
      <c r="B103" s="18" t="s">
        <v>94</v>
      </c>
      <c r="C103" s="18">
        <v>9</v>
      </c>
      <c r="D103" s="125">
        <v>727</v>
      </c>
      <c r="E103" s="76" t="s">
        <v>23</v>
      </c>
      <c r="F103" s="101" t="s">
        <v>48</v>
      </c>
    </row>
    <row r="104" spans="1:6" ht="25.5" x14ac:dyDescent="0.2">
      <c r="A104" s="102"/>
      <c r="B104" s="18" t="s">
        <v>94</v>
      </c>
      <c r="C104" s="18">
        <v>9</v>
      </c>
      <c r="D104" s="125">
        <v>695</v>
      </c>
      <c r="E104" s="76" t="s">
        <v>23</v>
      </c>
      <c r="F104" s="101" t="s">
        <v>36</v>
      </c>
    </row>
    <row r="105" spans="1:6" ht="25.5" x14ac:dyDescent="0.2">
      <c r="A105" s="102" t="s">
        <v>23</v>
      </c>
      <c r="B105" s="18" t="s">
        <v>94</v>
      </c>
      <c r="C105" s="18">
        <v>9</v>
      </c>
      <c r="D105" s="125">
        <v>268</v>
      </c>
      <c r="E105" s="76" t="s">
        <v>23</v>
      </c>
      <c r="F105" s="101" t="s">
        <v>48</v>
      </c>
    </row>
    <row r="106" spans="1:6" ht="25.5" x14ac:dyDescent="0.2">
      <c r="A106" s="102" t="s">
        <v>23</v>
      </c>
      <c r="B106" s="18" t="s">
        <v>94</v>
      </c>
      <c r="C106" s="18">
        <v>9</v>
      </c>
      <c r="D106" s="125">
        <v>462</v>
      </c>
      <c r="E106" s="76" t="s">
        <v>23</v>
      </c>
      <c r="F106" s="101" t="s">
        <v>48</v>
      </c>
    </row>
    <row r="107" spans="1:6" ht="25.5" x14ac:dyDescent="0.2">
      <c r="A107" s="102" t="s">
        <v>23</v>
      </c>
      <c r="B107" s="18" t="s">
        <v>94</v>
      </c>
      <c r="C107" s="18">
        <v>9</v>
      </c>
      <c r="D107" s="125">
        <v>316</v>
      </c>
      <c r="E107" s="76" t="s">
        <v>23</v>
      </c>
      <c r="F107" s="101" t="s">
        <v>36</v>
      </c>
    </row>
    <row r="108" spans="1:6" ht="25.5" x14ac:dyDescent="0.2">
      <c r="A108" s="103" t="s">
        <v>23</v>
      </c>
      <c r="B108" s="18" t="s">
        <v>94</v>
      </c>
      <c r="C108" s="18">
        <v>9</v>
      </c>
      <c r="D108" s="136">
        <v>687</v>
      </c>
      <c r="E108" s="104" t="s">
        <v>23</v>
      </c>
      <c r="F108" s="105" t="s">
        <v>36</v>
      </c>
    </row>
    <row r="109" spans="1:6" ht="25.5" x14ac:dyDescent="0.2">
      <c r="A109" s="103"/>
      <c r="B109" s="18" t="s">
        <v>94</v>
      </c>
      <c r="C109" s="18">
        <v>9</v>
      </c>
      <c r="D109" s="136">
        <v>769</v>
      </c>
      <c r="E109" s="104" t="s">
        <v>23</v>
      </c>
      <c r="F109" s="105" t="s">
        <v>48</v>
      </c>
    </row>
    <row r="110" spans="1:6" ht="25.5" x14ac:dyDescent="0.2">
      <c r="A110" s="103"/>
      <c r="B110" s="18" t="s">
        <v>94</v>
      </c>
      <c r="C110" s="18">
        <v>9</v>
      </c>
      <c r="D110" s="136">
        <v>530</v>
      </c>
      <c r="E110" s="104" t="s">
        <v>23</v>
      </c>
      <c r="F110" s="105" t="s">
        <v>36</v>
      </c>
    </row>
    <row r="111" spans="1:6" x14ac:dyDescent="0.2">
      <c r="A111" s="102" t="s">
        <v>23</v>
      </c>
      <c r="B111" s="18" t="s">
        <v>94</v>
      </c>
      <c r="C111" s="18">
        <v>9</v>
      </c>
      <c r="D111" s="126">
        <v>15166</v>
      </c>
      <c r="E111" s="76" t="s">
        <v>23</v>
      </c>
      <c r="F111" s="84" t="s">
        <v>31</v>
      </c>
    </row>
    <row r="112" spans="1:6" ht="25.5" x14ac:dyDescent="0.2">
      <c r="A112" s="102"/>
      <c r="B112" s="18" t="s">
        <v>94</v>
      </c>
      <c r="C112" s="18">
        <v>9</v>
      </c>
      <c r="D112" s="126">
        <v>79505</v>
      </c>
      <c r="E112" s="76"/>
      <c r="F112" s="84" t="s">
        <v>32</v>
      </c>
    </row>
    <row r="113" spans="1:6" ht="25.5" x14ac:dyDescent="0.2">
      <c r="A113" s="102" t="s">
        <v>23</v>
      </c>
      <c r="B113" s="18" t="s">
        <v>94</v>
      </c>
      <c r="C113" s="18">
        <v>9</v>
      </c>
      <c r="D113" s="126">
        <v>306</v>
      </c>
      <c r="E113" s="76" t="s">
        <v>23</v>
      </c>
      <c r="F113" s="93" t="s">
        <v>36</v>
      </c>
    </row>
    <row r="114" spans="1:6" ht="25.5" x14ac:dyDescent="0.2">
      <c r="A114" s="149"/>
      <c r="B114" s="18" t="s">
        <v>94</v>
      </c>
      <c r="C114" s="18">
        <v>9</v>
      </c>
      <c r="D114" s="126">
        <v>687</v>
      </c>
      <c r="E114" s="19"/>
      <c r="F114" s="49" t="s">
        <v>36</v>
      </c>
    </row>
    <row r="115" spans="1:6" ht="25.5" x14ac:dyDescent="0.2">
      <c r="A115" s="149"/>
      <c r="B115" s="18" t="s">
        <v>94</v>
      </c>
      <c r="C115" s="18">
        <v>9</v>
      </c>
      <c r="D115" s="126">
        <v>659</v>
      </c>
      <c r="E115" s="19"/>
      <c r="F115" s="49" t="s">
        <v>48</v>
      </c>
    </row>
    <row r="116" spans="1:6" ht="25.5" x14ac:dyDescent="0.2">
      <c r="A116" s="149"/>
      <c r="B116" s="18" t="s">
        <v>94</v>
      </c>
      <c r="C116" s="18">
        <v>9</v>
      </c>
      <c r="D116" s="126">
        <v>729</v>
      </c>
      <c r="E116" s="19"/>
      <c r="F116" s="49" t="s">
        <v>36</v>
      </c>
    </row>
    <row r="117" spans="1:6" ht="25.5" x14ac:dyDescent="0.2">
      <c r="A117" s="149"/>
      <c r="B117" s="18" t="s">
        <v>94</v>
      </c>
      <c r="C117" s="18">
        <v>9</v>
      </c>
      <c r="D117" s="126">
        <v>627</v>
      </c>
      <c r="E117" s="19"/>
      <c r="F117" s="49" t="s">
        <v>48</v>
      </c>
    </row>
    <row r="118" spans="1:6" ht="25.5" x14ac:dyDescent="0.2">
      <c r="A118" s="149"/>
      <c r="B118" s="18" t="s">
        <v>94</v>
      </c>
      <c r="C118" s="18">
        <v>9</v>
      </c>
      <c r="D118" s="126">
        <v>597</v>
      </c>
      <c r="E118" s="19"/>
      <c r="F118" s="49" t="s">
        <v>36</v>
      </c>
    </row>
    <row r="119" spans="1:6" ht="25.5" x14ac:dyDescent="0.2">
      <c r="A119" s="149"/>
      <c r="B119" s="18" t="s">
        <v>94</v>
      </c>
      <c r="C119" s="18">
        <v>9</v>
      </c>
      <c r="D119" s="126">
        <v>733</v>
      </c>
      <c r="E119" s="19"/>
      <c r="F119" s="49" t="s">
        <v>48</v>
      </c>
    </row>
    <row r="120" spans="1:6" ht="25.5" x14ac:dyDescent="0.2">
      <c r="A120" s="149"/>
      <c r="B120" s="18" t="s">
        <v>94</v>
      </c>
      <c r="C120" s="18">
        <v>9</v>
      </c>
      <c r="D120" s="126">
        <v>696</v>
      </c>
      <c r="E120" s="19"/>
      <c r="F120" s="49" t="s">
        <v>36</v>
      </c>
    </row>
    <row r="121" spans="1:6" ht="25.5" x14ac:dyDescent="0.2">
      <c r="A121" s="149"/>
      <c r="B121" s="18" t="s">
        <v>94</v>
      </c>
      <c r="C121" s="18">
        <v>9</v>
      </c>
      <c r="D121" s="126">
        <v>881</v>
      </c>
      <c r="E121" s="19"/>
      <c r="F121" s="49" t="s">
        <v>36</v>
      </c>
    </row>
    <row r="122" spans="1:6" ht="25.5" x14ac:dyDescent="0.2">
      <c r="A122" s="149"/>
      <c r="B122" s="18" t="s">
        <v>94</v>
      </c>
      <c r="C122" s="18">
        <v>9</v>
      </c>
      <c r="D122" s="126">
        <v>765</v>
      </c>
      <c r="E122" s="19"/>
      <c r="F122" s="49" t="s">
        <v>36</v>
      </c>
    </row>
    <row r="123" spans="1:6" ht="25.5" x14ac:dyDescent="0.2">
      <c r="A123" s="149"/>
      <c r="B123" s="18" t="s">
        <v>94</v>
      </c>
      <c r="C123" s="18">
        <v>9</v>
      </c>
      <c r="D123" s="126">
        <v>581</v>
      </c>
      <c r="E123" s="19"/>
      <c r="F123" s="49" t="s">
        <v>36</v>
      </c>
    </row>
    <row r="124" spans="1:6" ht="25.5" x14ac:dyDescent="0.2">
      <c r="A124" s="149"/>
      <c r="B124" s="18" t="s">
        <v>94</v>
      </c>
      <c r="C124" s="18">
        <v>9</v>
      </c>
      <c r="D124" s="126">
        <v>574</v>
      </c>
      <c r="E124" s="19"/>
      <c r="F124" s="49" t="s">
        <v>48</v>
      </c>
    </row>
    <row r="125" spans="1:6" ht="25.5" x14ac:dyDescent="0.2">
      <c r="A125" s="149"/>
      <c r="B125" s="18" t="s">
        <v>94</v>
      </c>
      <c r="C125" s="18">
        <v>9</v>
      </c>
      <c r="D125" s="126">
        <v>347</v>
      </c>
      <c r="E125" s="19"/>
      <c r="F125" s="49" t="s">
        <v>36</v>
      </c>
    </row>
    <row r="126" spans="1:6" ht="25.5" x14ac:dyDescent="0.2">
      <c r="A126" s="149"/>
      <c r="B126" s="18" t="s">
        <v>94</v>
      </c>
      <c r="C126" s="18">
        <v>9</v>
      </c>
      <c r="D126" s="126">
        <v>581</v>
      </c>
      <c r="E126" s="19"/>
      <c r="F126" s="49" t="s">
        <v>36</v>
      </c>
    </row>
    <row r="127" spans="1:6" ht="25.5" x14ac:dyDescent="0.2">
      <c r="A127" s="149"/>
      <c r="B127" s="18" t="s">
        <v>94</v>
      </c>
      <c r="C127" s="18">
        <v>9</v>
      </c>
      <c r="D127" s="126">
        <v>334</v>
      </c>
      <c r="E127" s="19"/>
      <c r="F127" s="49" t="s">
        <v>36</v>
      </c>
    </row>
    <row r="128" spans="1:6" ht="25.5" x14ac:dyDescent="0.2">
      <c r="A128" s="102"/>
      <c r="B128" s="18" t="s">
        <v>94</v>
      </c>
      <c r="C128" s="18">
        <v>9</v>
      </c>
      <c r="D128" s="126">
        <v>531</v>
      </c>
      <c r="E128" s="76"/>
      <c r="F128" s="49" t="s">
        <v>48</v>
      </c>
    </row>
    <row r="129" spans="1:8" ht="25.5" x14ac:dyDescent="0.2">
      <c r="A129" s="102"/>
      <c r="B129" s="18" t="s">
        <v>94</v>
      </c>
      <c r="C129" s="18">
        <v>9</v>
      </c>
      <c r="D129" s="126">
        <v>530</v>
      </c>
      <c r="E129" s="76"/>
      <c r="F129" s="49" t="s">
        <v>36</v>
      </c>
    </row>
    <row r="130" spans="1:8" x14ac:dyDescent="0.2">
      <c r="A130" s="102"/>
      <c r="B130" s="18"/>
      <c r="C130" s="75"/>
      <c r="D130" s="126"/>
      <c r="E130" s="76"/>
      <c r="F130" s="49"/>
    </row>
    <row r="131" spans="1:8" x14ac:dyDescent="0.2">
      <c r="A131" s="79" t="s">
        <v>26</v>
      </c>
      <c r="B131" s="75" t="s">
        <v>23</v>
      </c>
      <c r="C131" s="75"/>
      <c r="D131" s="38">
        <f>SUM(D98:D130)</f>
        <v>227077</v>
      </c>
      <c r="E131" s="76" t="s">
        <v>23</v>
      </c>
      <c r="F131" s="117" t="s">
        <v>23</v>
      </c>
    </row>
    <row r="132" spans="1:8" x14ac:dyDescent="0.2">
      <c r="A132" s="97"/>
      <c r="B132" s="75" t="s">
        <v>23</v>
      </c>
      <c r="C132" s="75" t="s">
        <v>23</v>
      </c>
      <c r="D132" s="18" t="s">
        <v>23</v>
      </c>
      <c r="E132" s="76">
        <f>SUM(D131)+D97</f>
        <v>455186</v>
      </c>
      <c r="F132" s="117" t="s">
        <v>23</v>
      </c>
    </row>
    <row r="133" spans="1:8" x14ac:dyDescent="0.2">
      <c r="A133" s="44" t="s">
        <v>12</v>
      </c>
      <c r="B133" s="18" t="s">
        <v>23</v>
      </c>
      <c r="C133" s="18" t="s">
        <v>23</v>
      </c>
      <c r="D133" s="43">
        <v>6193</v>
      </c>
      <c r="E133" s="19" t="s">
        <v>23</v>
      </c>
      <c r="F133" s="23" t="s">
        <v>23</v>
      </c>
      <c r="G133" s="29"/>
      <c r="H133" s="29"/>
    </row>
    <row r="134" spans="1:8" ht="25.5" x14ac:dyDescent="0.2">
      <c r="A134" s="102" t="s">
        <v>13</v>
      </c>
      <c r="B134" s="18" t="s">
        <v>94</v>
      </c>
      <c r="C134" s="75">
        <v>9</v>
      </c>
      <c r="D134" s="137">
        <v>2380</v>
      </c>
      <c r="E134" s="76"/>
      <c r="F134" s="84" t="s">
        <v>71</v>
      </c>
      <c r="G134" s="29"/>
      <c r="H134" s="29"/>
    </row>
    <row r="135" spans="1:8" ht="25.5" x14ac:dyDescent="0.2">
      <c r="A135" s="102" t="s">
        <v>23</v>
      </c>
      <c r="B135" s="18" t="s">
        <v>94</v>
      </c>
      <c r="C135" s="75">
        <v>9</v>
      </c>
      <c r="D135" s="125">
        <v>1383</v>
      </c>
      <c r="E135" s="76"/>
      <c r="F135" s="84" t="s">
        <v>71</v>
      </c>
    </row>
    <row r="136" spans="1:8" x14ac:dyDescent="0.2">
      <c r="A136" s="102" t="s">
        <v>23</v>
      </c>
      <c r="B136" s="18" t="s">
        <v>94</v>
      </c>
      <c r="C136" s="75">
        <v>9</v>
      </c>
      <c r="D136" s="125">
        <v>424</v>
      </c>
      <c r="E136" s="76"/>
      <c r="F136" s="84" t="s">
        <v>31</v>
      </c>
    </row>
    <row r="137" spans="1:8" ht="25.5" x14ac:dyDescent="0.2">
      <c r="A137" s="102" t="s">
        <v>23</v>
      </c>
      <c r="B137" s="18" t="s">
        <v>94</v>
      </c>
      <c r="C137" s="75">
        <v>9</v>
      </c>
      <c r="D137" s="125">
        <v>2257</v>
      </c>
      <c r="E137" s="76"/>
      <c r="F137" s="93" t="s">
        <v>32</v>
      </c>
    </row>
    <row r="138" spans="1:8" x14ac:dyDescent="0.2">
      <c r="A138" s="73" t="s">
        <v>14</v>
      </c>
      <c r="B138" s="18" t="s">
        <v>23</v>
      </c>
      <c r="C138" s="18" t="s">
        <v>23</v>
      </c>
      <c r="D138" s="38">
        <f>SUM(D134:D137)</f>
        <v>6444</v>
      </c>
      <c r="E138" s="39" t="s">
        <v>23</v>
      </c>
      <c r="F138" s="40" t="s">
        <v>23</v>
      </c>
    </row>
    <row r="139" spans="1:8" x14ac:dyDescent="0.2">
      <c r="A139" s="25" t="s">
        <v>23</v>
      </c>
      <c r="B139" s="18" t="s">
        <v>23</v>
      </c>
      <c r="C139" s="18" t="s">
        <v>23</v>
      </c>
      <c r="D139" s="18" t="s">
        <v>23</v>
      </c>
      <c r="E139" s="41">
        <f>SUM(D138)+D133</f>
        <v>12637</v>
      </c>
      <c r="F139" s="40" t="s">
        <v>23</v>
      </c>
    </row>
    <row r="140" spans="1:8" x14ac:dyDescent="0.2">
      <c r="A140" s="106" t="s">
        <v>40</v>
      </c>
      <c r="B140" s="75" t="s">
        <v>23</v>
      </c>
      <c r="C140" s="75" t="s">
        <v>23</v>
      </c>
      <c r="D140" s="94">
        <v>37098</v>
      </c>
      <c r="E140" s="77" t="s">
        <v>23</v>
      </c>
      <c r="F140" s="40" t="s">
        <v>23</v>
      </c>
    </row>
    <row r="141" spans="1:8" x14ac:dyDescent="0.2">
      <c r="A141" s="107" t="s">
        <v>41</v>
      </c>
      <c r="B141" s="18" t="s">
        <v>94</v>
      </c>
      <c r="C141" s="75">
        <v>9</v>
      </c>
      <c r="D141" s="116">
        <v>1941</v>
      </c>
      <c r="E141" s="77" t="s">
        <v>23</v>
      </c>
      <c r="F141" s="78" t="s">
        <v>47</v>
      </c>
    </row>
    <row r="142" spans="1:8" ht="25.5" x14ac:dyDescent="0.2">
      <c r="A142" s="107" t="s">
        <v>23</v>
      </c>
      <c r="B142" s="18" t="s">
        <v>94</v>
      </c>
      <c r="C142" s="75">
        <v>9</v>
      </c>
      <c r="D142" s="116">
        <v>16535</v>
      </c>
      <c r="E142" s="77" t="s">
        <v>23</v>
      </c>
      <c r="F142" s="81" t="s">
        <v>71</v>
      </c>
    </row>
    <row r="143" spans="1:8" ht="25.5" x14ac:dyDescent="0.2">
      <c r="A143" s="107" t="s">
        <v>23</v>
      </c>
      <c r="B143" s="18" t="s">
        <v>94</v>
      </c>
      <c r="C143" s="75">
        <v>9</v>
      </c>
      <c r="D143" s="116">
        <v>6097</v>
      </c>
      <c r="E143" s="77"/>
      <c r="F143" s="81" t="s">
        <v>36</v>
      </c>
    </row>
    <row r="144" spans="1:8" ht="25.5" x14ac:dyDescent="0.2">
      <c r="A144" s="107" t="s">
        <v>23</v>
      </c>
      <c r="B144" s="18" t="s">
        <v>94</v>
      </c>
      <c r="C144" s="75">
        <v>9</v>
      </c>
      <c r="D144" s="116">
        <v>3053</v>
      </c>
      <c r="E144" s="77" t="s">
        <v>23</v>
      </c>
      <c r="F144" s="81" t="s">
        <v>36</v>
      </c>
    </row>
    <row r="145" spans="1:6" ht="25.5" x14ac:dyDescent="0.2">
      <c r="A145" s="96" t="s">
        <v>23</v>
      </c>
      <c r="B145" s="18" t="s">
        <v>94</v>
      </c>
      <c r="C145" s="75">
        <v>9</v>
      </c>
      <c r="D145" s="116">
        <v>9211</v>
      </c>
      <c r="E145" s="77"/>
      <c r="F145" s="81" t="s">
        <v>32</v>
      </c>
    </row>
    <row r="146" spans="1:6" x14ac:dyDescent="0.2">
      <c r="A146" s="96"/>
      <c r="B146" s="18"/>
      <c r="C146" s="75"/>
      <c r="D146" s="116"/>
      <c r="E146" s="77"/>
      <c r="F146" s="81"/>
    </row>
    <row r="147" spans="1:6" x14ac:dyDescent="0.2">
      <c r="A147" s="79" t="s">
        <v>42</v>
      </c>
      <c r="B147" s="75" t="s">
        <v>23</v>
      </c>
      <c r="C147" s="75" t="s">
        <v>23</v>
      </c>
      <c r="D147" s="94">
        <f>SUM(D141:D146)</f>
        <v>36837</v>
      </c>
      <c r="E147" s="77"/>
      <c r="F147" s="110" t="s">
        <v>23</v>
      </c>
    </row>
    <row r="148" spans="1:6" x14ac:dyDescent="0.2">
      <c r="A148" s="25" t="s">
        <v>23</v>
      </c>
      <c r="B148" s="75" t="s">
        <v>23</v>
      </c>
      <c r="C148" s="75" t="s">
        <v>23</v>
      </c>
      <c r="D148" s="18" t="s">
        <v>23</v>
      </c>
      <c r="E148" s="41">
        <f>D140+D147</f>
        <v>73935</v>
      </c>
      <c r="F148" s="110" t="s">
        <v>23</v>
      </c>
    </row>
    <row r="149" spans="1:6" x14ac:dyDescent="0.2">
      <c r="A149" s="45" t="s">
        <v>51</v>
      </c>
      <c r="B149" s="75" t="s">
        <v>23</v>
      </c>
      <c r="C149" s="75" t="s">
        <v>23</v>
      </c>
      <c r="D149" s="39">
        <v>0</v>
      </c>
      <c r="E149" s="41" t="s">
        <v>23</v>
      </c>
      <c r="F149" s="110" t="s">
        <v>23</v>
      </c>
    </row>
    <row r="150" spans="1:6" x14ac:dyDescent="0.2">
      <c r="A150" s="45"/>
      <c r="B150" s="18" t="s">
        <v>94</v>
      </c>
      <c r="C150" s="45"/>
      <c r="D150" s="18">
        <v>0</v>
      </c>
      <c r="E150" s="41"/>
      <c r="F150" s="129" t="s">
        <v>75</v>
      </c>
    </row>
    <row r="151" spans="1:6" x14ac:dyDescent="0.2">
      <c r="A151" s="25" t="s">
        <v>23</v>
      </c>
      <c r="B151" s="18"/>
      <c r="C151" s="18"/>
      <c r="D151" s="18"/>
      <c r="E151" s="41" t="s">
        <v>23</v>
      </c>
      <c r="F151" s="129"/>
    </row>
    <row r="152" spans="1:6" x14ac:dyDescent="0.2">
      <c r="A152" s="73" t="s">
        <v>52</v>
      </c>
      <c r="B152" s="18" t="s">
        <v>23</v>
      </c>
      <c r="C152" s="18" t="s">
        <v>23</v>
      </c>
      <c r="D152" s="39">
        <f>SUM(D150:D151)</f>
        <v>0</v>
      </c>
      <c r="E152" s="41" t="s">
        <v>23</v>
      </c>
      <c r="F152" s="110" t="s">
        <v>23</v>
      </c>
    </row>
    <row r="153" spans="1:6" x14ac:dyDescent="0.2">
      <c r="A153" s="25" t="s">
        <v>23</v>
      </c>
      <c r="B153" s="18" t="s">
        <v>23</v>
      </c>
      <c r="C153" s="18" t="s">
        <v>23</v>
      </c>
      <c r="D153" s="18" t="s">
        <v>23</v>
      </c>
      <c r="E153" s="41">
        <f>SUM(D149+D152)</f>
        <v>0</v>
      </c>
      <c r="F153" s="110" t="s">
        <v>23</v>
      </c>
    </row>
    <row r="154" spans="1:6" x14ac:dyDescent="0.2">
      <c r="A154" s="45" t="s">
        <v>49</v>
      </c>
      <c r="B154" s="18" t="s">
        <v>23</v>
      </c>
      <c r="C154" s="18" t="s">
        <v>23</v>
      </c>
      <c r="D154" s="19">
        <v>0</v>
      </c>
      <c r="E154" s="41" t="s">
        <v>23</v>
      </c>
      <c r="F154" s="110" t="s">
        <v>23</v>
      </c>
    </row>
    <row r="155" spans="1:6" x14ac:dyDescent="0.2">
      <c r="A155" s="25" t="s">
        <v>23</v>
      </c>
      <c r="B155" s="18"/>
      <c r="C155" s="18"/>
      <c r="D155" s="71"/>
      <c r="E155" s="41" t="s">
        <v>23</v>
      </c>
      <c r="F155" s="72"/>
    </row>
    <row r="156" spans="1:6" x14ac:dyDescent="0.2">
      <c r="A156" s="25"/>
      <c r="B156" s="18"/>
      <c r="C156" s="18"/>
      <c r="D156" s="71"/>
      <c r="E156" s="41"/>
      <c r="F156" s="72"/>
    </row>
    <row r="157" spans="1:6" x14ac:dyDescent="0.2">
      <c r="A157" s="73" t="s">
        <v>50</v>
      </c>
      <c r="B157" s="18" t="s">
        <v>23</v>
      </c>
      <c r="C157" s="18" t="s">
        <v>23</v>
      </c>
      <c r="D157" s="19">
        <f>SUM(D155:D156)</f>
        <v>0</v>
      </c>
      <c r="E157" s="41" t="s">
        <v>23</v>
      </c>
      <c r="F157" s="23" t="s">
        <v>23</v>
      </c>
    </row>
    <row r="158" spans="1:6" x14ac:dyDescent="0.2">
      <c r="A158" s="25" t="s">
        <v>23</v>
      </c>
      <c r="B158" s="18" t="s">
        <v>23</v>
      </c>
      <c r="C158" s="18" t="s">
        <v>23</v>
      </c>
      <c r="D158" s="71" t="s">
        <v>23</v>
      </c>
      <c r="E158" s="41">
        <f>D154+D157</f>
        <v>0</v>
      </c>
      <c r="F158" s="23" t="s">
        <v>23</v>
      </c>
    </row>
    <row r="159" spans="1:6" x14ac:dyDescent="0.2">
      <c r="A159" s="22" t="s">
        <v>33</v>
      </c>
      <c r="B159" s="18" t="s">
        <v>23</v>
      </c>
      <c r="C159" s="18" t="s">
        <v>23</v>
      </c>
      <c r="D159" s="108">
        <v>40035</v>
      </c>
      <c r="E159" s="19" t="s">
        <v>23</v>
      </c>
      <c r="F159" s="26" t="s">
        <v>23</v>
      </c>
    </row>
    <row r="160" spans="1:6" ht="38.25" x14ac:dyDescent="0.2">
      <c r="A160" s="95" t="s">
        <v>35</v>
      </c>
      <c r="B160" s="18" t="s">
        <v>94</v>
      </c>
      <c r="C160" s="75">
        <v>9</v>
      </c>
      <c r="D160" s="138">
        <v>40025</v>
      </c>
      <c r="E160" s="19" t="s">
        <v>23</v>
      </c>
      <c r="F160" s="109" t="s">
        <v>43</v>
      </c>
    </row>
    <row r="161" spans="1:6" ht="38.25" x14ac:dyDescent="0.2">
      <c r="A161" s="46"/>
      <c r="B161" s="18" t="s">
        <v>94</v>
      </c>
      <c r="C161" s="18">
        <v>9</v>
      </c>
      <c r="D161" s="138"/>
      <c r="E161" s="19"/>
      <c r="F161" s="148" t="s">
        <v>43</v>
      </c>
    </row>
    <row r="162" spans="1:6" x14ac:dyDescent="0.2">
      <c r="A162" s="73" t="s">
        <v>34</v>
      </c>
      <c r="B162" s="18" t="s">
        <v>23</v>
      </c>
      <c r="C162" s="18" t="s">
        <v>23</v>
      </c>
      <c r="D162" s="21">
        <f>SUM(D160:D161)</f>
        <v>40025</v>
      </c>
      <c r="E162" s="19" t="s">
        <v>23</v>
      </c>
      <c r="F162" s="23"/>
    </row>
    <row r="163" spans="1:6" x14ac:dyDescent="0.2">
      <c r="A163" s="25" t="s">
        <v>23</v>
      </c>
      <c r="B163" s="18" t="s">
        <v>23</v>
      </c>
      <c r="C163" s="18" t="s">
        <v>23</v>
      </c>
      <c r="D163" s="18" t="s">
        <v>23</v>
      </c>
      <c r="E163" s="19">
        <f>SUM(D162)+D159</f>
        <v>80060</v>
      </c>
      <c r="F163" s="23" t="s">
        <v>23</v>
      </c>
    </row>
    <row r="164" spans="1:6" ht="13.5" thickBot="1" x14ac:dyDescent="0.25">
      <c r="A164" s="58" t="s">
        <v>23</v>
      </c>
      <c r="B164" s="32" t="s">
        <v>23</v>
      </c>
      <c r="C164" s="32" t="s">
        <v>23</v>
      </c>
      <c r="D164" s="32" t="s">
        <v>23</v>
      </c>
      <c r="E164" s="59">
        <f>SUM(E9:E163)</f>
        <v>3503724</v>
      </c>
      <c r="F164" s="33" t="s">
        <v>23</v>
      </c>
    </row>
    <row r="165" spans="1:6" x14ac:dyDescent="0.2">
      <c r="A165" s="34"/>
      <c r="B165" s="35"/>
      <c r="C165" s="35"/>
      <c r="D165" s="35"/>
      <c r="E165" s="36"/>
      <c r="F165" s="37"/>
    </row>
    <row r="166" spans="1:6" x14ac:dyDescent="0.2">
      <c r="F166" s="29"/>
    </row>
    <row r="167" spans="1:6" x14ac:dyDescent="0.2">
      <c r="F167" s="29"/>
    </row>
    <row r="168" spans="1:6" x14ac:dyDescent="0.2">
      <c r="F168" s="29"/>
    </row>
    <row r="169" spans="1:6" x14ac:dyDescent="0.2">
      <c r="F169" s="29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3"/>
  <dimension ref="A1:K117"/>
  <sheetViews>
    <sheetView showWhiteSpace="0" topLeftCell="A49" zoomScaleNormal="100" workbookViewId="0">
      <selection activeCell="F70" sqref="F70"/>
    </sheetView>
  </sheetViews>
  <sheetFormatPr defaultRowHeight="14.25" x14ac:dyDescent="0.2"/>
  <cols>
    <col min="1" max="1" width="6.85546875" style="11" customWidth="1"/>
    <col min="2" max="2" width="10.140625" style="11" bestFit="1" customWidth="1"/>
    <col min="3" max="3" width="13.5703125" style="11" customWidth="1"/>
    <col min="4" max="4" width="35.7109375" style="11" bestFit="1" customWidth="1"/>
    <col min="5" max="5" width="42.28515625" style="11" customWidth="1"/>
    <col min="6" max="6" width="14.28515625" style="11" bestFit="1" customWidth="1"/>
    <col min="7" max="7" width="9.140625" style="11"/>
    <col min="8" max="8" width="11.28515625" style="11" bestFit="1" customWidth="1"/>
    <col min="9" max="9" width="12.28515625" style="11" bestFit="1" customWidth="1"/>
    <col min="10" max="10" width="10.140625" style="11" bestFit="1" customWidth="1"/>
    <col min="11" max="16384" width="9.140625" style="11"/>
  </cols>
  <sheetData>
    <row r="1" spans="1:6" x14ac:dyDescent="0.2">
      <c r="A1" s="1" t="s">
        <v>4</v>
      </c>
      <c r="B1" s="1"/>
      <c r="C1" s="7"/>
      <c r="D1" s="7"/>
      <c r="E1" s="7"/>
      <c r="F1" s="7"/>
    </row>
    <row r="3" spans="1:6" x14ac:dyDescent="0.2">
      <c r="A3" s="1" t="s">
        <v>17</v>
      </c>
      <c r="B3" s="7"/>
      <c r="C3" s="7"/>
      <c r="D3" s="7"/>
      <c r="F3" s="7"/>
    </row>
    <row r="4" spans="1:6" x14ac:dyDescent="0.2">
      <c r="A4" s="7"/>
      <c r="B4" s="1"/>
      <c r="C4" s="7"/>
      <c r="D4" s="7"/>
      <c r="E4" s="7"/>
      <c r="F4" s="7"/>
    </row>
    <row r="5" spans="1:6" x14ac:dyDescent="0.2">
      <c r="A5" s="174" t="s">
        <v>82</v>
      </c>
      <c r="B5" s="174"/>
      <c r="C5" s="174"/>
      <c r="F5" s="7"/>
    </row>
    <row r="6" spans="1:6" ht="15" thickBot="1" x14ac:dyDescent="0.25">
      <c r="A6" s="7"/>
      <c r="B6" s="7"/>
      <c r="C6" s="7"/>
      <c r="D6" s="7"/>
      <c r="E6" s="7"/>
      <c r="F6" s="7"/>
    </row>
    <row r="7" spans="1:6" ht="51" x14ac:dyDescent="0.2">
      <c r="A7" s="112" t="s">
        <v>0</v>
      </c>
      <c r="B7" s="113" t="s">
        <v>1</v>
      </c>
      <c r="C7" s="12" t="s">
        <v>2</v>
      </c>
      <c r="D7" s="113" t="s">
        <v>15</v>
      </c>
      <c r="E7" s="113" t="s">
        <v>29</v>
      </c>
      <c r="F7" s="3" t="s">
        <v>16</v>
      </c>
    </row>
    <row r="8" spans="1:6" x14ac:dyDescent="0.2">
      <c r="A8" s="140">
        <v>1</v>
      </c>
      <c r="B8" s="141">
        <v>44593</v>
      </c>
      <c r="C8" s="142">
        <v>6</v>
      </c>
      <c r="D8" s="124" t="s">
        <v>80</v>
      </c>
      <c r="E8" s="143" t="s">
        <v>84</v>
      </c>
      <c r="F8" s="144">
        <v>138.56</v>
      </c>
    </row>
    <row r="9" spans="1:6" x14ac:dyDescent="0.2">
      <c r="A9" s="139">
        <v>2</v>
      </c>
      <c r="B9" s="141">
        <v>44593</v>
      </c>
      <c r="C9" s="123">
        <v>204</v>
      </c>
      <c r="D9" s="124" t="s">
        <v>85</v>
      </c>
      <c r="E9" s="124" t="s">
        <v>86</v>
      </c>
      <c r="F9" s="122">
        <v>3094</v>
      </c>
    </row>
    <row r="10" spans="1:6" x14ac:dyDescent="0.2">
      <c r="A10" s="140">
        <v>3</v>
      </c>
      <c r="B10" s="141">
        <v>44593</v>
      </c>
      <c r="C10" s="142">
        <v>205</v>
      </c>
      <c r="D10" s="124" t="s">
        <v>87</v>
      </c>
      <c r="E10" s="124" t="s">
        <v>88</v>
      </c>
      <c r="F10" s="122">
        <v>7616</v>
      </c>
    </row>
    <row r="11" spans="1:6" x14ac:dyDescent="0.2">
      <c r="A11" s="140">
        <v>4</v>
      </c>
      <c r="B11" s="141">
        <v>44593</v>
      </c>
      <c r="C11" s="18">
        <v>206</v>
      </c>
      <c r="D11" s="124" t="s">
        <v>89</v>
      </c>
      <c r="E11" s="50" t="s">
        <v>90</v>
      </c>
      <c r="F11" s="27">
        <v>1666</v>
      </c>
    </row>
    <row r="12" spans="1:6" s="16" customFormat="1" x14ac:dyDescent="0.2">
      <c r="A12" s="139">
        <v>5</v>
      </c>
      <c r="B12" s="141">
        <v>44593</v>
      </c>
      <c r="C12" s="145">
        <v>207</v>
      </c>
      <c r="D12" s="124" t="s">
        <v>91</v>
      </c>
      <c r="E12" s="146" t="s">
        <v>92</v>
      </c>
      <c r="F12" s="147">
        <v>1604.95</v>
      </c>
    </row>
    <row r="13" spans="1:6" x14ac:dyDescent="0.2">
      <c r="A13" s="140">
        <v>6</v>
      </c>
      <c r="B13" s="119">
        <v>44594</v>
      </c>
      <c r="C13" s="123">
        <v>209</v>
      </c>
      <c r="D13" s="124" t="s">
        <v>99</v>
      </c>
      <c r="E13" s="124" t="s">
        <v>100</v>
      </c>
      <c r="F13" s="122">
        <v>328.2</v>
      </c>
    </row>
    <row r="14" spans="1:6" x14ac:dyDescent="0.2">
      <c r="A14" s="140">
        <v>7</v>
      </c>
      <c r="B14" s="119">
        <v>44594</v>
      </c>
      <c r="C14" s="120">
        <v>210</v>
      </c>
      <c r="D14" s="121" t="s">
        <v>101</v>
      </c>
      <c r="E14" s="121" t="s">
        <v>100</v>
      </c>
      <c r="F14" s="122">
        <v>269</v>
      </c>
    </row>
    <row r="15" spans="1:6" x14ac:dyDescent="0.2">
      <c r="A15" s="140">
        <v>8</v>
      </c>
      <c r="B15" s="119">
        <v>44594</v>
      </c>
      <c r="C15" s="120">
        <v>211</v>
      </c>
      <c r="D15" s="121" t="s">
        <v>101</v>
      </c>
      <c r="E15" s="121" t="s">
        <v>100</v>
      </c>
      <c r="F15" s="122">
        <v>279</v>
      </c>
    </row>
    <row r="16" spans="1:6" x14ac:dyDescent="0.2">
      <c r="A16" s="139">
        <v>9</v>
      </c>
      <c r="B16" s="119">
        <v>44595</v>
      </c>
      <c r="C16" s="120">
        <v>25</v>
      </c>
      <c r="D16" s="124" t="s">
        <v>80</v>
      </c>
      <c r="E16" s="121" t="s">
        <v>102</v>
      </c>
      <c r="F16" s="122">
        <v>-14</v>
      </c>
    </row>
    <row r="17" spans="1:7" x14ac:dyDescent="0.2">
      <c r="A17" s="140">
        <v>10</v>
      </c>
      <c r="B17" s="141">
        <v>44595</v>
      </c>
      <c r="C17" s="123">
        <v>26</v>
      </c>
      <c r="D17" s="124" t="s">
        <v>80</v>
      </c>
      <c r="E17" s="124" t="s">
        <v>102</v>
      </c>
      <c r="F17" s="122">
        <v>-232.47</v>
      </c>
    </row>
    <row r="18" spans="1:7" x14ac:dyDescent="0.2">
      <c r="A18" s="140">
        <v>11</v>
      </c>
      <c r="B18" s="42">
        <v>44595</v>
      </c>
      <c r="C18" s="18">
        <v>7</v>
      </c>
      <c r="D18" s="50" t="s">
        <v>80</v>
      </c>
      <c r="E18" s="50" t="s">
        <v>84</v>
      </c>
      <c r="F18" s="27">
        <v>138.56</v>
      </c>
    </row>
    <row r="19" spans="1:7" x14ac:dyDescent="0.2">
      <c r="A19" s="140">
        <v>12</v>
      </c>
      <c r="B19" s="42">
        <v>44596</v>
      </c>
      <c r="C19" s="18">
        <v>222</v>
      </c>
      <c r="D19" s="50" t="s">
        <v>103</v>
      </c>
      <c r="E19" s="50" t="s">
        <v>104</v>
      </c>
      <c r="F19" s="27">
        <v>9430.75</v>
      </c>
    </row>
    <row r="20" spans="1:7" x14ac:dyDescent="0.2">
      <c r="A20" s="139">
        <v>13</v>
      </c>
      <c r="B20" s="42">
        <v>44596</v>
      </c>
      <c r="C20" s="17">
        <v>223</v>
      </c>
      <c r="D20" s="6" t="s">
        <v>103</v>
      </c>
      <c r="E20" s="6" t="s">
        <v>105</v>
      </c>
      <c r="F20" s="27">
        <v>214.68</v>
      </c>
    </row>
    <row r="21" spans="1:7" x14ac:dyDescent="0.2">
      <c r="A21" s="140">
        <v>14</v>
      </c>
      <c r="B21" s="20">
        <v>44599</v>
      </c>
      <c r="C21" s="17">
        <v>360</v>
      </c>
      <c r="D21" s="6" t="s">
        <v>106</v>
      </c>
      <c r="E21" s="6" t="s">
        <v>107</v>
      </c>
      <c r="F21" s="27">
        <v>1279.25</v>
      </c>
    </row>
    <row r="22" spans="1:7" x14ac:dyDescent="0.2">
      <c r="A22" s="140">
        <v>15</v>
      </c>
      <c r="B22" s="20">
        <v>44599</v>
      </c>
      <c r="C22" s="17">
        <v>29</v>
      </c>
      <c r="D22" s="6" t="s">
        <v>80</v>
      </c>
      <c r="E22" s="6" t="s">
        <v>102</v>
      </c>
      <c r="F22" s="27">
        <v>-413.77</v>
      </c>
    </row>
    <row r="23" spans="1:7" x14ac:dyDescent="0.2">
      <c r="A23" s="140">
        <v>16</v>
      </c>
      <c r="B23" s="20">
        <v>44600</v>
      </c>
      <c r="C23" s="18">
        <v>361</v>
      </c>
      <c r="D23" s="50" t="s">
        <v>108</v>
      </c>
      <c r="E23" s="50" t="s">
        <v>109</v>
      </c>
      <c r="F23" s="114">
        <v>6064.99</v>
      </c>
    </row>
    <row r="24" spans="1:7" x14ac:dyDescent="0.2">
      <c r="A24" s="139">
        <v>17</v>
      </c>
      <c r="B24" s="20">
        <v>44600</v>
      </c>
      <c r="C24" s="17">
        <v>362</v>
      </c>
      <c r="D24" s="6" t="s">
        <v>110</v>
      </c>
      <c r="E24" s="115" t="s">
        <v>111</v>
      </c>
      <c r="F24" s="114">
        <v>3392.4</v>
      </c>
    </row>
    <row r="25" spans="1:7" x14ac:dyDescent="0.2">
      <c r="A25" s="140">
        <v>18</v>
      </c>
      <c r="B25" s="20">
        <v>44600</v>
      </c>
      <c r="C25" s="17">
        <v>363</v>
      </c>
      <c r="D25" s="6" t="s">
        <v>112</v>
      </c>
      <c r="E25" s="6" t="s">
        <v>113</v>
      </c>
      <c r="F25" s="114">
        <v>22995.62</v>
      </c>
    </row>
    <row r="26" spans="1:7" x14ac:dyDescent="0.2">
      <c r="A26" s="140">
        <v>19</v>
      </c>
      <c r="B26" s="20">
        <v>44600</v>
      </c>
      <c r="C26" s="17">
        <v>364</v>
      </c>
      <c r="D26" s="6" t="s">
        <v>114</v>
      </c>
      <c r="E26" s="115" t="s">
        <v>115</v>
      </c>
      <c r="F26" s="114">
        <v>13465.2</v>
      </c>
    </row>
    <row r="27" spans="1:7" x14ac:dyDescent="0.2">
      <c r="A27" s="140">
        <v>20</v>
      </c>
      <c r="B27" s="20">
        <v>44600</v>
      </c>
      <c r="C27" s="17">
        <v>365</v>
      </c>
      <c r="D27" s="6" t="s">
        <v>116</v>
      </c>
      <c r="E27" s="115" t="s">
        <v>117</v>
      </c>
      <c r="F27" s="114">
        <v>5201.62</v>
      </c>
    </row>
    <row r="28" spans="1:7" x14ac:dyDescent="0.2">
      <c r="A28" s="140">
        <v>21</v>
      </c>
      <c r="B28" s="20">
        <v>44600</v>
      </c>
      <c r="C28" s="18">
        <v>366</v>
      </c>
      <c r="D28" s="50" t="s">
        <v>118</v>
      </c>
      <c r="E28" s="51" t="s">
        <v>119</v>
      </c>
      <c r="F28" s="114">
        <v>17175.98</v>
      </c>
      <c r="G28" s="16"/>
    </row>
    <row r="29" spans="1:7" x14ac:dyDescent="0.2">
      <c r="A29" s="140">
        <v>22</v>
      </c>
      <c r="B29" s="20">
        <v>44600</v>
      </c>
      <c r="C29" s="18">
        <v>367</v>
      </c>
      <c r="D29" s="50" t="s">
        <v>120</v>
      </c>
      <c r="E29" s="51" t="s">
        <v>121</v>
      </c>
      <c r="F29" s="27">
        <v>5400</v>
      </c>
    </row>
    <row r="30" spans="1:7" x14ac:dyDescent="0.2">
      <c r="A30" s="140">
        <v>23</v>
      </c>
      <c r="B30" s="20">
        <v>44600</v>
      </c>
      <c r="C30" s="18">
        <v>368</v>
      </c>
      <c r="D30" s="50" t="s">
        <v>122</v>
      </c>
      <c r="E30" s="51" t="s">
        <v>123</v>
      </c>
      <c r="F30" s="27">
        <v>1897.63</v>
      </c>
    </row>
    <row r="31" spans="1:7" x14ac:dyDescent="0.2">
      <c r="A31" s="140">
        <v>24</v>
      </c>
      <c r="B31" s="20">
        <v>44600</v>
      </c>
      <c r="C31" s="18">
        <v>373</v>
      </c>
      <c r="D31" s="50" t="s">
        <v>124</v>
      </c>
      <c r="E31" s="51" t="s">
        <v>125</v>
      </c>
      <c r="F31" s="27">
        <v>101.29</v>
      </c>
    </row>
    <row r="32" spans="1:7" x14ac:dyDescent="0.2">
      <c r="A32" s="140">
        <v>25</v>
      </c>
      <c r="B32" s="42">
        <v>44602</v>
      </c>
      <c r="C32" s="18">
        <v>8</v>
      </c>
      <c r="D32" s="50" t="s">
        <v>80</v>
      </c>
      <c r="E32" s="51" t="s">
        <v>84</v>
      </c>
      <c r="F32" s="27">
        <v>450</v>
      </c>
    </row>
    <row r="33" spans="1:6" x14ac:dyDescent="0.2">
      <c r="A33" s="140">
        <v>26</v>
      </c>
      <c r="B33" s="20">
        <v>44602</v>
      </c>
      <c r="C33" s="18">
        <v>8</v>
      </c>
      <c r="D33" s="50" t="s">
        <v>80</v>
      </c>
      <c r="E33" s="51" t="s">
        <v>84</v>
      </c>
      <c r="F33" s="27">
        <v>2380</v>
      </c>
    </row>
    <row r="34" spans="1:6" x14ac:dyDescent="0.2">
      <c r="A34" s="140">
        <v>27</v>
      </c>
      <c r="B34" s="42">
        <v>44602</v>
      </c>
      <c r="C34" s="18">
        <v>375</v>
      </c>
      <c r="D34" s="50" t="s">
        <v>126</v>
      </c>
      <c r="E34" s="51" t="s">
        <v>127</v>
      </c>
      <c r="F34" s="27">
        <v>297.5</v>
      </c>
    </row>
    <row r="35" spans="1:6" x14ac:dyDescent="0.2">
      <c r="A35" s="140">
        <v>28</v>
      </c>
      <c r="B35" s="20">
        <v>44602</v>
      </c>
      <c r="C35" s="18">
        <v>376</v>
      </c>
      <c r="D35" s="50" t="s">
        <v>128</v>
      </c>
      <c r="E35" s="51" t="s">
        <v>129</v>
      </c>
      <c r="F35" s="27">
        <v>6426</v>
      </c>
    </row>
    <row r="36" spans="1:6" x14ac:dyDescent="0.2">
      <c r="A36" s="140">
        <v>29</v>
      </c>
      <c r="B36" s="42">
        <v>44602</v>
      </c>
      <c r="C36" s="18">
        <v>377</v>
      </c>
      <c r="D36" s="50" t="s">
        <v>130</v>
      </c>
      <c r="E36" s="51" t="s">
        <v>131</v>
      </c>
      <c r="F36" s="27">
        <v>5995.22</v>
      </c>
    </row>
    <row r="37" spans="1:6" x14ac:dyDescent="0.2">
      <c r="A37" s="140">
        <v>30</v>
      </c>
      <c r="B37" s="20">
        <v>44602</v>
      </c>
      <c r="C37" s="18">
        <v>378</v>
      </c>
      <c r="D37" s="50" t="s">
        <v>130</v>
      </c>
      <c r="E37" s="51" t="s">
        <v>132</v>
      </c>
      <c r="F37" s="27">
        <v>18067.77</v>
      </c>
    </row>
    <row r="38" spans="1:6" x14ac:dyDescent="0.2">
      <c r="A38" s="140">
        <v>31</v>
      </c>
      <c r="B38" s="42">
        <v>44602</v>
      </c>
      <c r="C38" s="18">
        <v>379</v>
      </c>
      <c r="D38" s="50" t="s">
        <v>133</v>
      </c>
      <c r="E38" s="51" t="s">
        <v>134</v>
      </c>
      <c r="F38" s="27">
        <v>8211</v>
      </c>
    </row>
    <row r="39" spans="1:6" x14ac:dyDescent="0.2">
      <c r="A39" s="140">
        <v>32</v>
      </c>
      <c r="B39" s="20">
        <v>44602</v>
      </c>
      <c r="C39" s="18">
        <v>380</v>
      </c>
      <c r="D39" s="50" t="s">
        <v>135</v>
      </c>
      <c r="E39" s="51" t="s">
        <v>136</v>
      </c>
      <c r="F39" s="27">
        <v>1446.65</v>
      </c>
    </row>
    <row r="40" spans="1:6" s="16" customFormat="1" x14ac:dyDescent="0.2">
      <c r="A40" s="140">
        <v>33</v>
      </c>
      <c r="B40" s="42">
        <v>44602</v>
      </c>
      <c r="C40" s="18">
        <v>381</v>
      </c>
      <c r="D40" s="50" t="s">
        <v>137</v>
      </c>
      <c r="E40" s="51" t="s">
        <v>138</v>
      </c>
      <c r="F40" s="27">
        <v>216.02</v>
      </c>
    </row>
    <row r="41" spans="1:6" s="16" customFormat="1" x14ac:dyDescent="0.2">
      <c r="A41" s="140">
        <v>34</v>
      </c>
      <c r="B41" s="20">
        <v>44602</v>
      </c>
      <c r="C41" s="18">
        <v>382</v>
      </c>
      <c r="D41" s="50" t="s">
        <v>124</v>
      </c>
      <c r="E41" s="51" t="s">
        <v>139</v>
      </c>
      <c r="F41" s="27">
        <v>2148.4299999999998</v>
      </c>
    </row>
    <row r="42" spans="1:6" s="16" customFormat="1" x14ac:dyDescent="0.2">
      <c r="A42" s="140">
        <v>35</v>
      </c>
      <c r="B42" s="42">
        <v>44602</v>
      </c>
      <c r="C42" s="18">
        <v>383</v>
      </c>
      <c r="D42" s="50" t="s">
        <v>124</v>
      </c>
      <c r="E42" s="51" t="s">
        <v>140</v>
      </c>
      <c r="F42" s="27">
        <v>4131.5</v>
      </c>
    </row>
    <row r="43" spans="1:6" s="16" customFormat="1" x14ac:dyDescent="0.2">
      <c r="A43" s="140">
        <v>36</v>
      </c>
      <c r="B43" s="20">
        <v>44603</v>
      </c>
      <c r="C43" s="18">
        <v>385</v>
      </c>
      <c r="D43" s="50" t="s">
        <v>141</v>
      </c>
      <c r="E43" s="51" t="s">
        <v>142</v>
      </c>
      <c r="F43" s="27">
        <v>1560</v>
      </c>
    </row>
    <row r="44" spans="1:6" s="16" customFormat="1" x14ac:dyDescent="0.2">
      <c r="A44" s="140">
        <v>37</v>
      </c>
      <c r="B44" s="42">
        <v>44603</v>
      </c>
      <c r="C44" s="18">
        <v>386</v>
      </c>
      <c r="D44" s="50" t="s">
        <v>143</v>
      </c>
      <c r="E44" s="51" t="s">
        <v>144</v>
      </c>
      <c r="F44" s="27">
        <v>79043.91</v>
      </c>
    </row>
    <row r="45" spans="1:6" s="16" customFormat="1" x14ac:dyDescent="0.2">
      <c r="A45" s="140">
        <v>38</v>
      </c>
      <c r="B45" s="20">
        <v>44603</v>
      </c>
      <c r="C45" s="47">
        <v>387</v>
      </c>
      <c r="D45" s="50" t="s">
        <v>116</v>
      </c>
      <c r="E45" s="51" t="s">
        <v>117</v>
      </c>
      <c r="F45" s="27">
        <v>70.94</v>
      </c>
    </row>
    <row r="46" spans="1:6" s="16" customFormat="1" x14ac:dyDescent="0.2">
      <c r="A46" s="140">
        <v>39</v>
      </c>
      <c r="B46" s="42">
        <v>44606</v>
      </c>
      <c r="C46" s="47">
        <v>9</v>
      </c>
      <c r="D46" s="50" t="s">
        <v>145</v>
      </c>
      <c r="E46" s="51" t="s">
        <v>84</v>
      </c>
      <c r="F46" s="27">
        <v>420</v>
      </c>
    </row>
    <row r="47" spans="1:6" s="16" customFormat="1" x14ac:dyDescent="0.2">
      <c r="A47" s="140">
        <v>40</v>
      </c>
      <c r="B47" s="42">
        <v>44607</v>
      </c>
      <c r="C47" s="47">
        <v>389</v>
      </c>
      <c r="D47" s="50" t="s">
        <v>146</v>
      </c>
      <c r="E47" s="51" t="s">
        <v>147</v>
      </c>
      <c r="F47" s="27">
        <v>11250</v>
      </c>
    </row>
    <row r="48" spans="1:6" s="16" customFormat="1" x14ac:dyDescent="0.2">
      <c r="A48" s="140">
        <v>41</v>
      </c>
      <c r="B48" s="42">
        <v>44607</v>
      </c>
      <c r="C48" s="47">
        <v>390</v>
      </c>
      <c r="D48" s="50" t="s">
        <v>146</v>
      </c>
      <c r="E48" s="51" t="s">
        <v>148</v>
      </c>
      <c r="F48" s="27">
        <v>23.03</v>
      </c>
    </row>
    <row r="49" spans="1:8" s="16" customFormat="1" x14ac:dyDescent="0.2">
      <c r="A49" s="140">
        <v>42</v>
      </c>
      <c r="B49" s="42">
        <v>44607</v>
      </c>
      <c r="C49" s="47">
        <v>391</v>
      </c>
      <c r="D49" s="50" t="s">
        <v>149</v>
      </c>
      <c r="E49" s="51" t="s">
        <v>150</v>
      </c>
      <c r="F49" s="27">
        <v>10000</v>
      </c>
      <c r="G49" s="133"/>
      <c r="H49" s="133"/>
    </row>
    <row r="50" spans="1:8" s="16" customFormat="1" x14ac:dyDescent="0.2">
      <c r="A50" s="140">
        <v>43</v>
      </c>
      <c r="B50" s="42">
        <v>44607</v>
      </c>
      <c r="C50" s="47">
        <v>392</v>
      </c>
      <c r="D50" s="50" t="s">
        <v>99</v>
      </c>
      <c r="E50" s="51" t="s">
        <v>151</v>
      </c>
      <c r="F50" s="27">
        <v>194.6</v>
      </c>
    </row>
    <row r="51" spans="1:8" s="16" customFormat="1" x14ac:dyDescent="0.2">
      <c r="A51" s="140">
        <v>44</v>
      </c>
      <c r="B51" s="42">
        <v>44608</v>
      </c>
      <c r="C51" s="47">
        <v>38</v>
      </c>
      <c r="D51" s="50" t="s">
        <v>80</v>
      </c>
      <c r="E51" s="51" t="s">
        <v>102</v>
      </c>
      <c r="F51" s="27">
        <v>-368.2</v>
      </c>
      <c r="G51" s="133"/>
      <c r="H51" s="133"/>
    </row>
    <row r="52" spans="1:8" s="16" customFormat="1" x14ac:dyDescent="0.2">
      <c r="A52" s="140">
        <v>45</v>
      </c>
      <c r="B52" s="42">
        <v>44608</v>
      </c>
      <c r="C52" s="47">
        <v>393</v>
      </c>
      <c r="D52" s="50" t="s">
        <v>152</v>
      </c>
      <c r="E52" s="51" t="s">
        <v>153</v>
      </c>
      <c r="F52" s="27">
        <v>773.5</v>
      </c>
      <c r="G52" s="133"/>
      <c r="H52" s="133"/>
    </row>
    <row r="53" spans="1:8" s="16" customFormat="1" x14ac:dyDescent="0.2">
      <c r="A53" s="140">
        <v>46</v>
      </c>
      <c r="B53" s="42">
        <v>44608</v>
      </c>
      <c r="C53" s="47">
        <v>394</v>
      </c>
      <c r="D53" s="50" t="s">
        <v>126</v>
      </c>
      <c r="E53" s="51" t="s">
        <v>127</v>
      </c>
      <c r="F53" s="27">
        <v>1190</v>
      </c>
    </row>
    <row r="54" spans="1:8" s="16" customFormat="1" x14ac:dyDescent="0.2">
      <c r="A54" s="140">
        <v>47</v>
      </c>
      <c r="B54" s="42">
        <v>44609</v>
      </c>
      <c r="C54" s="47">
        <v>39</v>
      </c>
      <c r="D54" s="50" t="s">
        <v>80</v>
      </c>
      <c r="E54" s="51" t="s">
        <v>102</v>
      </c>
      <c r="F54" s="27">
        <v>-20.13</v>
      </c>
    </row>
    <row r="55" spans="1:8" s="16" customFormat="1" x14ac:dyDescent="0.2">
      <c r="A55" s="140">
        <v>48</v>
      </c>
      <c r="B55" s="42">
        <v>44609</v>
      </c>
      <c r="C55" s="47">
        <v>10</v>
      </c>
      <c r="D55" s="50" t="s">
        <v>80</v>
      </c>
      <c r="E55" s="51" t="s">
        <v>84</v>
      </c>
      <c r="F55" s="27">
        <v>360</v>
      </c>
    </row>
    <row r="56" spans="1:8" s="16" customFormat="1" x14ac:dyDescent="0.2">
      <c r="A56" s="140">
        <v>49</v>
      </c>
      <c r="B56" s="42">
        <v>44610</v>
      </c>
      <c r="C56" s="47">
        <v>402</v>
      </c>
      <c r="D56" s="50" t="s">
        <v>101</v>
      </c>
      <c r="E56" s="51" t="s">
        <v>154</v>
      </c>
      <c r="F56" s="27">
        <v>320</v>
      </c>
    </row>
    <row r="57" spans="1:8" s="16" customFormat="1" x14ac:dyDescent="0.2">
      <c r="A57" s="140">
        <v>50</v>
      </c>
      <c r="B57" s="42">
        <v>44610</v>
      </c>
      <c r="C57" s="47">
        <v>403</v>
      </c>
      <c r="D57" s="50" t="s">
        <v>155</v>
      </c>
      <c r="E57" s="51" t="s">
        <v>156</v>
      </c>
      <c r="F57" s="27">
        <v>1864.65</v>
      </c>
    </row>
    <row r="58" spans="1:8" s="16" customFormat="1" x14ac:dyDescent="0.2">
      <c r="A58" s="140">
        <v>51</v>
      </c>
      <c r="B58" s="42">
        <v>44613</v>
      </c>
      <c r="C58" s="47">
        <v>11</v>
      </c>
      <c r="D58" s="50" t="s">
        <v>80</v>
      </c>
      <c r="E58" s="51" t="s">
        <v>84</v>
      </c>
      <c r="F58" s="27">
        <v>150</v>
      </c>
    </row>
    <row r="59" spans="1:8" s="16" customFormat="1" x14ac:dyDescent="0.2">
      <c r="A59" s="140">
        <v>52</v>
      </c>
      <c r="B59" s="42">
        <v>44613</v>
      </c>
      <c r="C59" s="47">
        <v>404</v>
      </c>
      <c r="D59" s="50" t="s">
        <v>157</v>
      </c>
      <c r="E59" s="51" t="s">
        <v>158</v>
      </c>
      <c r="F59" s="27">
        <v>684.25</v>
      </c>
    </row>
    <row r="60" spans="1:8" s="16" customFormat="1" x14ac:dyDescent="0.2">
      <c r="A60" s="140">
        <v>53</v>
      </c>
      <c r="B60" s="42">
        <v>44613</v>
      </c>
      <c r="C60" s="47">
        <v>405</v>
      </c>
      <c r="D60" s="50" t="s">
        <v>159</v>
      </c>
      <c r="E60" s="51" t="s">
        <v>160</v>
      </c>
      <c r="F60" s="27">
        <v>693.88</v>
      </c>
    </row>
    <row r="61" spans="1:8" s="16" customFormat="1" x14ac:dyDescent="0.2">
      <c r="A61" s="140">
        <v>54</v>
      </c>
      <c r="B61" s="42">
        <v>44614</v>
      </c>
      <c r="C61" s="47">
        <v>44</v>
      </c>
      <c r="D61" s="50" t="s">
        <v>80</v>
      </c>
      <c r="E61" s="51" t="s">
        <v>102</v>
      </c>
      <c r="F61" s="27">
        <v>-48.81</v>
      </c>
    </row>
    <row r="62" spans="1:8" s="16" customFormat="1" x14ac:dyDescent="0.2">
      <c r="A62" s="140">
        <v>55</v>
      </c>
      <c r="B62" s="42">
        <v>44615</v>
      </c>
      <c r="C62" s="47">
        <v>12</v>
      </c>
      <c r="D62" s="50" t="s">
        <v>80</v>
      </c>
      <c r="E62" s="51" t="s">
        <v>84</v>
      </c>
      <c r="F62" s="27">
        <v>1785</v>
      </c>
    </row>
    <row r="63" spans="1:8" s="16" customFormat="1" x14ac:dyDescent="0.2">
      <c r="A63" s="140">
        <v>56</v>
      </c>
      <c r="B63" s="42">
        <v>44616</v>
      </c>
      <c r="C63" s="47">
        <v>426</v>
      </c>
      <c r="D63" s="50" t="s">
        <v>103</v>
      </c>
      <c r="E63" s="51" t="s">
        <v>166</v>
      </c>
      <c r="F63" s="27">
        <v>7259</v>
      </c>
    </row>
    <row r="64" spans="1:8" s="16" customFormat="1" x14ac:dyDescent="0.2">
      <c r="A64" s="140">
        <v>57</v>
      </c>
      <c r="B64" s="42">
        <v>44616</v>
      </c>
      <c r="C64" s="47">
        <v>427</v>
      </c>
      <c r="D64" s="50" t="s">
        <v>149</v>
      </c>
      <c r="E64" s="51" t="s">
        <v>150</v>
      </c>
      <c r="F64" s="27">
        <v>20000</v>
      </c>
    </row>
    <row r="65" spans="1:6" s="16" customFormat="1" x14ac:dyDescent="0.2">
      <c r="A65" s="140">
        <v>58</v>
      </c>
      <c r="B65" s="42">
        <v>44616</v>
      </c>
      <c r="C65" s="47">
        <v>428</v>
      </c>
      <c r="D65" s="50" t="s">
        <v>91</v>
      </c>
      <c r="E65" s="51" t="s">
        <v>165</v>
      </c>
      <c r="F65" s="27">
        <v>1604.95</v>
      </c>
    </row>
    <row r="66" spans="1:6" s="16" customFormat="1" x14ac:dyDescent="0.2">
      <c r="A66" s="140">
        <v>59</v>
      </c>
      <c r="B66" s="42">
        <v>44616</v>
      </c>
      <c r="C66" s="47">
        <v>429</v>
      </c>
      <c r="D66" s="50" t="s">
        <v>167</v>
      </c>
      <c r="E66" s="51" t="s">
        <v>168</v>
      </c>
      <c r="F66" s="27">
        <v>4500</v>
      </c>
    </row>
    <row r="67" spans="1:6" s="16" customFormat="1" x14ac:dyDescent="0.2">
      <c r="A67" s="140">
        <v>60</v>
      </c>
      <c r="B67" s="42">
        <v>44617</v>
      </c>
      <c r="C67" s="47">
        <v>434</v>
      </c>
      <c r="D67" s="50" t="s">
        <v>169</v>
      </c>
      <c r="E67" s="51" t="s">
        <v>170</v>
      </c>
      <c r="F67" s="27">
        <v>5950</v>
      </c>
    </row>
    <row r="68" spans="1:6" s="16" customFormat="1" x14ac:dyDescent="0.2">
      <c r="A68" s="140">
        <v>61</v>
      </c>
      <c r="B68" s="42">
        <v>44617</v>
      </c>
      <c r="C68" s="47">
        <v>435</v>
      </c>
      <c r="D68" s="50" t="s">
        <v>171</v>
      </c>
      <c r="E68" s="51" t="s">
        <v>172</v>
      </c>
      <c r="F68" s="27">
        <v>4399.95</v>
      </c>
    </row>
    <row r="69" spans="1:6" s="16" customFormat="1" x14ac:dyDescent="0.2">
      <c r="A69" s="140">
        <v>62</v>
      </c>
      <c r="B69" s="42">
        <v>44620</v>
      </c>
      <c r="C69" s="47">
        <v>443</v>
      </c>
      <c r="D69" s="50" t="s">
        <v>173</v>
      </c>
      <c r="E69" s="51" t="s">
        <v>174</v>
      </c>
      <c r="F69" s="27">
        <v>223.91</v>
      </c>
    </row>
    <row r="70" spans="1:6" s="16" customFormat="1" x14ac:dyDescent="0.2">
      <c r="A70" s="140">
        <v>63</v>
      </c>
      <c r="B70" s="42">
        <v>44620</v>
      </c>
      <c r="C70" s="47">
        <v>13</v>
      </c>
      <c r="D70" s="50" t="s">
        <v>80</v>
      </c>
      <c r="E70" s="51" t="s">
        <v>84</v>
      </c>
      <c r="F70" s="27">
        <v>100</v>
      </c>
    </row>
    <row r="71" spans="1:6" s="16" customFormat="1" x14ac:dyDescent="0.2">
      <c r="A71" s="140">
        <v>64</v>
      </c>
      <c r="B71" s="42"/>
      <c r="C71" s="47"/>
      <c r="D71" s="50" t="s">
        <v>79</v>
      </c>
      <c r="E71" s="51"/>
      <c r="F71" s="27">
        <v>0</v>
      </c>
    </row>
    <row r="72" spans="1:6" s="16" customFormat="1" x14ac:dyDescent="0.2">
      <c r="A72" s="140">
        <v>65</v>
      </c>
      <c r="B72" s="42"/>
      <c r="C72" s="47"/>
      <c r="D72" s="50" t="s">
        <v>77</v>
      </c>
      <c r="E72" s="51"/>
      <c r="F72" s="27">
        <v>3163.24</v>
      </c>
    </row>
    <row r="73" spans="1:6" s="16" customFormat="1" x14ac:dyDescent="0.2">
      <c r="A73" s="140">
        <v>66</v>
      </c>
      <c r="B73" s="42"/>
      <c r="C73" s="47"/>
      <c r="D73" s="50" t="s">
        <v>76</v>
      </c>
      <c r="E73" s="51"/>
      <c r="F73" s="27">
        <v>2388.9</v>
      </c>
    </row>
    <row r="74" spans="1:6" s="16" customFormat="1" x14ac:dyDescent="0.2">
      <c r="A74" s="140">
        <v>67</v>
      </c>
      <c r="B74" s="42"/>
      <c r="C74" s="47"/>
      <c r="D74" s="50"/>
      <c r="E74" s="51"/>
      <c r="F74" s="27">
        <f>SUM(F8:F73)</f>
        <v>310400.09999999998</v>
      </c>
    </row>
    <row r="75" spans="1:6" s="16" customFormat="1" x14ac:dyDescent="0.2">
      <c r="A75" s="140">
        <v>68</v>
      </c>
      <c r="B75" s="42"/>
      <c r="C75" s="47"/>
      <c r="D75" s="50"/>
      <c r="E75" s="51"/>
      <c r="F75" s="27"/>
    </row>
    <row r="76" spans="1:6" s="16" customFormat="1" x14ac:dyDescent="0.2">
      <c r="A76" s="140">
        <v>69</v>
      </c>
      <c r="B76" s="42"/>
      <c r="C76" s="47"/>
      <c r="D76" s="50"/>
      <c r="E76" s="51"/>
      <c r="F76" s="27"/>
    </row>
    <row r="77" spans="1:6" s="16" customFormat="1" x14ac:dyDescent="0.2">
      <c r="A77" s="140">
        <v>70</v>
      </c>
      <c r="B77" s="42"/>
      <c r="C77" s="47"/>
      <c r="D77" s="50"/>
      <c r="E77" s="51"/>
      <c r="F77" s="27"/>
    </row>
    <row r="78" spans="1:6" s="16" customFormat="1" x14ac:dyDescent="0.2">
      <c r="A78" s="140">
        <v>71</v>
      </c>
      <c r="B78" s="42"/>
      <c r="C78" s="47"/>
      <c r="D78" s="50"/>
      <c r="E78" s="51"/>
      <c r="F78" s="27"/>
    </row>
    <row r="79" spans="1:6" s="16" customFormat="1" x14ac:dyDescent="0.2">
      <c r="A79" s="140">
        <v>72</v>
      </c>
      <c r="B79" s="42"/>
      <c r="C79" s="47"/>
      <c r="D79" s="50"/>
      <c r="E79" s="51"/>
      <c r="F79" s="27"/>
    </row>
    <row r="80" spans="1:6" s="16" customFormat="1" x14ac:dyDescent="0.2">
      <c r="A80" s="140">
        <v>73</v>
      </c>
      <c r="B80" s="42"/>
      <c r="C80" s="47"/>
      <c r="D80" s="50"/>
      <c r="E80" s="51"/>
      <c r="F80" s="27"/>
    </row>
    <row r="81" spans="1:6" s="16" customFormat="1" x14ac:dyDescent="0.2">
      <c r="A81" s="140">
        <v>74</v>
      </c>
      <c r="B81" s="42"/>
      <c r="C81" s="47"/>
      <c r="D81" s="50"/>
      <c r="E81" s="51"/>
      <c r="F81" s="27"/>
    </row>
    <row r="82" spans="1:6" s="16" customFormat="1" x14ac:dyDescent="0.2">
      <c r="A82" s="140">
        <v>75</v>
      </c>
      <c r="B82" s="42"/>
      <c r="C82" s="47"/>
      <c r="D82" s="50"/>
      <c r="E82" s="51"/>
      <c r="F82" s="27"/>
    </row>
    <row r="83" spans="1:6" s="16" customFormat="1" x14ac:dyDescent="0.2">
      <c r="A83" s="140">
        <v>76</v>
      </c>
      <c r="B83" s="42"/>
      <c r="C83" s="47"/>
      <c r="D83" s="50"/>
      <c r="E83" s="51"/>
      <c r="F83" s="27"/>
    </row>
    <row r="84" spans="1:6" s="16" customFormat="1" x14ac:dyDescent="0.2">
      <c r="A84" s="140">
        <v>77</v>
      </c>
      <c r="B84" s="42"/>
      <c r="C84" s="47"/>
      <c r="D84" s="50"/>
      <c r="E84" s="51"/>
      <c r="F84" s="27"/>
    </row>
    <row r="85" spans="1:6" s="16" customFormat="1" x14ac:dyDescent="0.2">
      <c r="A85" s="140">
        <v>78</v>
      </c>
      <c r="B85" s="42"/>
      <c r="C85" s="47"/>
      <c r="D85" s="50"/>
      <c r="E85" s="51"/>
      <c r="F85" s="27"/>
    </row>
    <row r="86" spans="1:6" s="16" customFormat="1" x14ac:dyDescent="0.2">
      <c r="A86" s="140">
        <v>79</v>
      </c>
      <c r="B86" s="42"/>
      <c r="C86" s="47"/>
      <c r="D86" s="50"/>
      <c r="E86" s="51"/>
      <c r="F86" s="27"/>
    </row>
    <row r="87" spans="1:6" s="16" customFormat="1" x14ac:dyDescent="0.2">
      <c r="A87" s="140">
        <v>80</v>
      </c>
      <c r="B87" s="42"/>
      <c r="C87" s="47"/>
      <c r="D87" s="50"/>
      <c r="E87" s="51"/>
      <c r="F87" s="27"/>
    </row>
    <row r="88" spans="1:6" s="16" customFormat="1" x14ac:dyDescent="0.2">
      <c r="A88" s="140">
        <v>81</v>
      </c>
      <c r="B88" s="42"/>
      <c r="C88" s="47"/>
      <c r="D88" s="50"/>
      <c r="E88" s="51"/>
      <c r="F88" s="27"/>
    </row>
    <row r="89" spans="1:6" s="16" customFormat="1" x14ac:dyDescent="0.2">
      <c r="A89" s="140">
        <v>82</v>
      </c>
      <c r="B89" s="42"/>
      <c r="C89" s="47"/>
      <c r="D89" s="50"/>
      <c r="E89" s="51"/>
      <c r="F89" s="27"/>
    </row>
    <row r="90" spans="1:6" s="16" customFormat="1" x14ac:dyDescent="0.2">
      <c r="A90" s="140">
        <v>83</v>
      </c>
      <c r="B90" s="42"/>
      <c r="C90" s="47"/>
      <c r="D90" s="50"/>
      <c r="E90" s="51"/>
      <c r="F90" s="27"/>
    </row>
    <row r="91" spans="1:6" s="16" customFormat="1" x14ac:dyDescent="0.2">
      <c r="A91" s="140">
        <v>84</v>
      </c>
      <c r="B91" s="42"/>
      <c r="C91" s="47"/>
      <c r="D91" s="50"/>
      <c r="E91" s="51"/>
      <c r="F91" s="27"/>
    </row>
    <row r="92" spans="1:6" s="16" customFormat="1" x14ac:dyDescent="0.2">
      <c r="A92" s="140">
        <v>85</v>
      </c>
      <c r="B92" s="42"/>
      <c r="C92" s="47"/>
      <c r="D92" s="50"/>
      <c r="E92" s="51"/>
      <c r="F92" s="27"/>
    </row>
    <row r="93" spans="1:6" s="16" customFormat="1" x14ac:dyDescent="0.2">
      <c r="A93" s="140">
        <v>86</v>
      </c>
      <c r="B93" s="42"/>
      <c r="C93" s="47"/>
      <c r="D93" s="50"/>
      <c r="E93" s="51"/>
      <c r="F93" s="27"/>
    </row>
    <row r="94" spans="1:6" s="16" customFormat="1" x14ac:dyDescent="0.2">
      <c r="A94" s="140">
        <v>87</v>
      </c>
      <c r="B94" s="42"/>
      <c r="C94" s="47"/>
      <c r="D94" s="50"/>
      <c r="E94" s="51"/>
      <c r="F94" s="27"/>
    </row>
    <row r="95" spans="1:6" s="16" customFormat="1" x14ac:dyDescent="0.2">
      <c r="A95" s="140">
        <v>88</v>
      </c>
      <c r="B95" s="42"/>
      <c r="C95" s="47"/>
      <c r="D95" s="50"/>
      <c r="E95" s="51"/>
      <c r="F95" s="27"/>
    </row>
    <row r="96" spans="1:6" s="16" customFormat="1" x14ac:dyDescent="0.2">
      <c r="A96" s="140">
        <v>89</v>
      </c>
      <c r="B96" s="42"/>
      <c r="C96" s="47"/>
      <c r="D96" s="50"/>
      <c r="E96" s="51"/>
      <c r="F96" s="27"/>
    </row>
    <row r="97" spans="1:11" s="16" customFormat="1" x14ac:dyDescent="0.2">
      <c r="A97" s="140">
        <v>90</v>
      </c>
      <c r="B97" s="42"/>
      <c r="C97" s="47"/>
      <c r="D97" s="50"/>
      <c r="E97" s="51"/>
      <c r="F97" s="27"/>
    </row>
    <row r="98" spans="1:11" s="16" customFormat="1" x14ac:dyDescent="0.2">
      <c r="A98" s="140">
        <v>91</v>
      </c>
      <c r="B98" s="42"/>
      <c r="C98" s="47"/>
      <c r="D98" s="50"/>
      <c r="E98" s="51"/>
      <c r="F98" s="27"/>
    </row>
    <row r="99" spans="1:11" s="16" customFormat="1" x14ac:dyDescent="0.2">
      <c r="A99" s="140">
        <v>92</v>
      </c>
      <c r="B99" s="42"/>
      <c r="C99" s="47"/>
      <c r="D99" s="50"/>
      <c r="E99" s="51"/>
      <c r="F99" s="27"/>
    </row>
    <row r="100" spans="1:11" s="16" customFormat="1" x14ac:dyDescent="0.2">
      <c r="A100" s="140">
        <v>93</v>
      </c>
      <c r="B100" s="42"/>
      <c r="C100" s="47"/>
      <c r="D100" s="50"/>
      <c r="E100" s="51"/>
      <c r="F100" s="27"/>
    </row>
    <row r="101" spans="1:11" s="16" customFormat="1" x14ac:dyDescent="0.2">
      <c r="A101" s="140">
        <v>94</v>
      </c>
      <c r="B101" s="42"/>
      <c r="C101" s="47"/>
      <c r="D101" s="50"/>
      <c r="E101" s="51"/>
      <c r="F101" s="27"/>
    </row>
    <row r="102" spans="1:11" s="16" customFormat="1" x14ac:dyDescent="0.2">
      <c r="A102" s="140">
        <v>95</v>
      </c>
      <c r="B102" s="42"/>
      <c r="C102" s="47"/>
      <c r="D102" s="50"/>
      <c r="E102" s="51"/>
      <c r="F102" s="27"/>
    </row>
    <row r="103" spans="1:11" s="16" customFormat="1" x14ac:dyDescent="0.2">
      <c r="A103" s="140">
        <v>96</v>
      </c>
      <c r="B103" s="42"/>
      <c r="C103" s="47"/>
      <c r="D103" s="50"/>
      <c r="E103" s="51"/>
      <c r="F103" s="27"/>
    </row>
    <row r="104" spans="1:11" s="16" customFormat="1" x14ac:dyDescent="0.2">
      <c r="A104" s="140">
        <v>97</v>
      </c>
      <c r="B104" s="42"/>
      <c r="C104" s="47"/>
      <c r="D104" s="50"/>
      <c r="E104" s="51"/>
      <c r="F104" s="27"/>
    </row>
    <row r="105" spans="1:11" s="16" customFormat="1" x14ac:dyDescent="0.2">
      <c r="A105" s="140">
        <v>98</v>
      </c>
      <c r="B105" s="42"/>
      <c r="C105" s="47"/>
      <c r="D105" s="50"/>
      <c r="E105" s="51"/>
      <c r="F105" s="27"/>
    </row>
    <row r="106" spans="1:11" s="16" customFormat="1" x14ac:dyDescent="0.2">
      <c r="A106" s="140">
        <v>99</v>
      </c>
      <c r="B106" s="42"/>
      <c r="C106" s="47"/>
      <c r="D106" s="50"/>
      <c r="E106" s="51"/>
      <c r="F106" s="27"/>
    </row>
    <row r="107" spans="1:11" x14ac:dyDescent="0.2">
      <c r="A107" s="140">
        <v>100</v>
      </c>
      <c r="B107" s="42"/>
      <c r="C107" s="47"/>
      <c r="D107" s="50"/>
      <c r="E107" s="51"/>
      <c r="F107" s="27"/>
    </row>
    <row r="108" spans="1:11" x14ac:dyDescent="0.2">
      <c r="A108" s="140">
        <v>101</v>
      </c>
      <c r="B108" s="157"/>
      <c r="C108" s="158"/>
      <c r="D108" s="159" t="s">
        <v>79</v>
      </c>
      <c r="E108" s="160" t="s">
        <v>79</v>
      </c>
      <c r="F108" s="161">
        <v>0</v>
      </c>
      <c r="H108" s="130"/>
      <c r="I108" s="131"/>
      <c r="J108" s="132"/>
      <c r="K108" s="132"/>
    </row>
    <row r="109" spans="1:11" x14ac:dyDescent="0.2">
      <c r="A109" s="140">
        <v>102</v>
      </c>
      <c r="B109" s="157"/>
      <c r="C109" s="158"/>
      <c r="D109" s="159" t="s">
        <v>77</v>
      </c>
      <c r="E109" s="160" t="s">
        <v>78</v>
      </c>
      <c r="F109" s="161"/>
      <c r="G109" s="169"/>
      <c r="H109" s="170"/>
      <c r="I109" s="171"/>
      <c r="J109" s="132"/>
      <c r="K109" s="132"/>
    </row>
    <row r="110" spans="1:11" x14ac:dyDescent="0.2">
      <c r="A110" s="140">
        <v>103</v>
      </c>
      <c r="B110" s="157"/>
      <c r="C110" s="158"/>
      <c r="D110" s="159" t="s">
        <v>76</v>
      </c>
      <c r="E110" s="160" t="s">
        <v>76</v>
      </c>
      <c r="F110" s="161"/>
      <c r="G110" s="169"/>
      <c r="H110" s="171"/>
      <c r="I110" s="171"/>
    </row>
    <row r="111" spans="1:11" ht="15" thickBot="1" x14ac:dyDescent="0.25">
      <c r="A111" s="172" t="s">
        <v>83</v>
      </c>
      <c r="B111" s="173"/>
      <c r="C111" s="173"/>
      <c r="D111" s="173"/>
      <c r="E111" s="173"/>
      <c r="F111" s="13">
        <f>SUM(F8:F110)</f>
        <v>620800.19999999995</v>
      </c>
    </row>
    <row r="113" spans="6:6" x14ac:dyDescent="0.2">
      <c r="F113" s="14"/>
    </row>
    <row r="114" spans="6:6" x14ac:dyDescent="0.2">
      <c r="F114" s="14"/>
    </row>
    <row r="115" spans="6:6" x14ac:dyDescent="0.2">
      <c r="F115" s="14"/>
    </row>
    <row r="116" spans="6:6" x14ac:dyDescent="0.2">
      <c r="F116" s="15"/>
    </row>
    <row r="117" spans="6:6" x14ac:dyDescent="0.2">
      <c r="F117" s="14"/>
    </row>
  </sheetData>
  <sheetProtection password="CC71" sheet="1" objects="1" scenarios="1"/>
  <mergeCells count="2">
    <mergeCell ref="A111:E111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4"/>
  <dimension ref="A1:E22"/>
  <sheetViews>
    <sheetView workbookViewId="0">
      <selection activeCell="C17" sqref="C17"/>
    </sheetView>
  </sheetViews>
  <sheetFormatPr defaultRowHeight="12.75" x14ac:dyDescent="0.2"/>
  <cols>
    <col min="1" max="1" width="10.28515625" style="9" customWidth="1"/>
    <col min="2" max="2" width="13.85546875" style="9" customWidth="1"/>
    <col min="3" max="3" width="30.28515625" style="9" customWidth="1"/>
    <col min="4" max="4" width="31.28515625" style="9" bestFit="1" customWidth="1"/>
    <col min="5" max="5" width="14.7109375" style="9" customWidth="1"/>
    <col min="6" max="16384" width="9.140625" style="9"/>
  </cols>
  <sheetData>
    <row r="1" spans="1:5" x14ac:dyDescent="0.2">
      <c r="A1" s="1" t="s">
        <v>4</v>
      </c>
      <c r="B1" s="1"/>
      <c r="C1" s="1"/>
      <c r="D1" s="7"/>
      <c r="E1" s="7"/>
    </row>
    <row r="3" spans="1:5" x14ac:dyDescent="0.2">
      <c r="A3" s="1" t="s">
        <v>18</v>
      </c>
      <c r="D3" s="7"/>
      <c r="E3" s="7"/>
    </row>
    <row r="4" spans="1:5" x14ac:dyDescent="0.2">
      <c r="A4" s="7"/>
      <c r="B4" s="1"/>
      <c r="C4" s="1"/>
      <c r="D4" s="7"/>
      <c r="E4" s="7"/>
    </row>
    <row r="5" spans="1:5" x14ac:dyDescent="0.2">
      <c r="A5" s="4" t="s">
        <v>5</v>
      </c>
      <c r="B5" s="1" t="s">
        <v>96</v>
      </c>
      <c r="C5" s="1"/>
      <c r="D5" s="7"/>
      <c r="E5" s="7"/>
    </row>
    <row r="6" spans="1:5" ht="13.5" thickBot="1" x14ac:dyDescent="0.25">
      <c r="A6" s="7"/>
      <c r="B6" s="7"/>
      <c r="C6" s="7"/>
      <c r="D6" s="7"/>
      <c r="E6" s="7"/>
    </row>
    <row r="7" spans="1:5" x14ac:dyDescent="0.2">
      <c r="A7" s="61" t="s">
        <v>19</v>
      </c>
      <c r="B7" s="62" t="s">
        <v>20</v>
      </c>
      <c r="C7" s="62" t="s">
        <v>22</v>
      </c>
      <c r="D7" s="62" t="s">
        <v>21</v>
      </c>
      <c r="E7" s="3" t="s">
        <v>16</v>
      </c>
    </row>
    <row r="8" spans="1:5" x14ac:dyDescent="0.2">
      <c r="A8" s="165"/>
      <c r="B8" s="163"/>
      <c r="C8" s="166"/>
      <c r="D8" s="166"/>
      <c r="E8" s="155"/>
    </row>
    <row r="9" spans="1:5" x14ac:dyDescent="0.2">
      <c r="A9" s="168"/>
      <c r="B9" s="164"/>
      <c r="C9" s="167"/>
      <c r="D9" s="167"/>
      <c r="E9" s="162"/>
    </row>
    <row r="10" spans="1:5" x14ac:dyDescent="0.2">
      <c r="A10" s="168"/>
      <c r="B10" s="164"/>
      <c r="C10" s="167"/>
      <c r="D10" s="167"/>
      <c r="E10" s="162"/>
    </row>
    <row r="11" spans="1:5" ht="13.5" thickBot="1" x14ac:dyDescent="0.25">
      <c r="A11" s="172" t="s">
        <v>97</v>
      </c>
      <c r="B11" s="173"/>
      <c r="C11" s="173"/>
      <c r="D11" s="8"/>
      <c r="E11" s="154">
        <f>SUM(E8:E10)</f>
        <v>0</v>
      </c>
    </row>
    <row r="19" spans="1:1" ht="15" x14ac:dyDescent="0.2">
      <c r="A19" s="10"/>
    </row>
    <row r="20" spans="1:1" ht="15" x14ac:dyDescent="0.2">
      <c r="A20" s="10"/>
    </row>
    <row r="21" spans="1:1" ht="15" x14ac:dyDescent="0.2">
      <c r="A21" s="10"/>
    </row>
    <row r="22" spans="1:1" ht="15" x14ac:dyDescent="0.2">
      <c r="A22" s="10"/>
    </row>
  </sheetData>
  <sheetProtection password="CC71" sheet="1" objects="1" scenarios="1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5"/>
  <dimension ref="A1:O32"/>
  <sheetViews>
    <sheetView topLeftCell="A7" workbookViewId="0">
      <selection activeCell="F35" sqref="F35"/>
    </sheetView>
  </sheetViews>
  <sheetFormatPr defaultRowHeight="14.25" x14ac:dyDescent="0.2"/>
  <cols>
    <col min="1" max="1" width="15.5703125" style="11" customWidth="1"/>
    <col min="2" max="2" width="10.7109375" style="11" customWidth="1"/>
    <col min="3" max="3" width="4.85546875" style="11" bestFit="1" customWidth="1"/>
    <col min="4" max="4" width="11.7109375" style="11" bestFit="1" customWidth="1"/>
    <col min="5" max="5" width="13.28515625" style="11" customWidth="1"/>
    <col min="6" max="6" width="26" style="11" bestFit="1" customWidth="1"/>
    <col min="7" max="7" width="9.140625" style="11"/>
    <col min="8" max="8" width="10.7109375" style="11" bestFit="1" customWidth="1"/>
    <col min="9" max="9" width="12.28515625" style="11" bestFit="1" customWidth="1"/>
    <col min="10" max="10" width="10.140625" style="11" bestFit="1" customWidth="1"/>
    <col min="11" max="16384" width="9.140625" style="11"/>
  </cols>
  <sheetData>
    <row r="1" spans="1:15" x14ac:dyDescent="0.2">
      <c r="A1" s="1" t="s">
        <v>4</v>
      </c>
      <c r="B1" s="1"/>
      <c r="C1" s="7"/>
      <c r="D1" s="7"/>
      <c r="E1" s="7"/>
      <c r="F1" s="7"/>
    </row>
    <row r="3" spans="1:15" x14ac:dyDescent="0.2">
      <c r="A3" s="1" t="s">
        <v>70</v>
      </c>
      <c r="B3" s="7"/>
      <c r="C3" s="7"/>
      <c r="D3" s="7"/>
      <c r="F3" s="7"/>
    </row>
    <row r="4" spans="1:15" x14ac:dyDescent="0.2">
      <c r="A4" s="7"/>
      <c r="B4" s="1"/>
      <c r="C4" s="7"/>
      <c r="D4" s="7"/>
      <c r="E4" s="7"/>
      <c r="F4" s="7"/>
    </row>
    <row r="5" spans="1:15" x14ac:dyDescent="0.2">
      <c r="A5" s="174" t="s">
        <v>82</v>
      </c>
      <c r="B5" s="174"/>
      <c r="C5" s="174"/>
      <c r="F5" s="7"/>
    </row>
    <row r="6" spans="1:15" x14ac:dyDescent="0.2">
      <c r="A6" s="2"/>
      <c r="B6" s="7"/>
      <c r="C6" s="7"/>
      <c r="D6" s="7"/>
      <c r="E6" s="7"/>
      <c r="F6" s="7"/>
    </row>
    <row r="7" spans="1:15" ht="15" thickBot="1" x14ac:dyDescent="0.25">
      <c r="G7" s="14"/>
      <c r="H7" s="14"/>
      <c r="I7" s="14"/>
      <c r="J7" s="14"/>
      <c r="K7" s="14"/>
      <c r="L7" s="14"/>
      <c r="M7" s="14"/>
      <c r="N7" s="14"/>
      <c r="O7" s="14"/>
    </row>
    <row r="8" spans="1:15" x14ac:dyDescent="0.2">
      <c r="A8" s="52" t="s">
        <v>23</v>
      </c>
      <c r="B8" s="53" t="s">
        <v>6</v>
      </c>
      <c r="C8" s="53" t="s">
        <v>7</v>
      </c>
      <c r="D8" s="53" t="s">
        <v>8</v>
      </c>
      <c r="E8" s="54" t="s">
        <v>3</v>
      </c>
      <c r="F8" s="55" t="s">
        <v>29</v>
      </c>
      <c r="G8" s="14"/>
      <c r="H8" s="14"/>
      <c r="I8" s="14"/>
      <c r="J8" s="14"/>
      <c r="K8" s="14"/>
      <c r="L8" s="14"/>
      <c r="M8" s="14"/>
      <c r="N8" s="14"/>
      <c r="O8" s="14"/>
    </row>
    <row r="9" spans="1:15" ht="25.5" x14ac:dyDescent="0.2">
      <c r="A9" s="106" t="s">
        <v>53</v>
      </c>
      <c r="B9" s="75"/>
      <c r="C9" s="75"/>
      <c r="D9" s="76">
        <v>2070</v>
      </c>
      <c r="E9" s="77"/>
      <c r="F9" s="78"/>
      <c r="G9" s="14"/>
      <c r="H9" s="14"/>
      <c r="I9" s="14"/>
      <c r="J9" s="14"/>
      <c r="K9" s="14"/>
      <c r="L9" s="14"/>
      <c r="M9" s="14"/>
      <c r="N9" s="14"/>
      <c r="O9" s="14"/>
    </row>
    <row r="10" spans="1:15" ht="25.5" x14ac:dyDescent="0.2">
      <c r="A10" s="79" t="s">
        <v>55</v>
      </c>
      <c r="B10" s="75" t="s">
        <v>94</v>
      </c>
      <c r="C10" s="75">
        <v>9</v>
      </c>
      <c r="D10" s="80">
        <v>201</v>
      </c>
      <c r="E10" s="77" t="s">
        <v>23</v>
      </c>
      <c r="F10" s="84" t="s">
        <v>62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25.5" x14ac:dyDescent="0.2">
      <c r="A11" s="74" t="s">
        <v>23</v>
      </c>
      <c r="B11" s="75" t="s">
        <v>94</v>
      </c>
      <c r="C11" s="75">
        <v>9</v>
      </c>
      <c r="D11" s="80">
        <v>201</v>
      </c>
      <c r="E11" s="77" t="s">
        <v>23</v>
      </c>
      <c r="F11" s="84" t="s">
        <v>56</v>
      </c>
    </row>
    <row r="12" spans="1:15" ht="25.5" x14ac:dyDescent="0.2">
      <c r="A12" s="74" t="s">
        <v>23</v>
      </c>
      <c r="B12" s="75" t="s">
        <v>94</v>
      </c>
      <c r="C12" s="75">
        <v>9</v>
      </c>
      <c r="D12" s="80">
        <v>202</v>
      </c>
      <c r="E12" s="77" t="s">
        <v>23</v>
      </c>
      <c r="F12" s="84" t="s">
        <v>67</v>
      </c>
    </row>
    <row r="13" spans="1:15" ht="25.5" x14ac:dyDescent="0.2">
      <c r="A13" s="74" t="s">
        <v>23</v>
      </c>
      <c r="B13" s="75" t="s">
        <v>94</v>
      </c>
      <c r="C13" s="75">
        <v>9</v>
      </c>
      <c r="D13" s="80">
        <v>202</v>
      </c>
      <c r="E13" s="77" t="s">
        <v>23</v>
      </c>
      <c r="F13" s="84" t="s">
        <v>57</v>
      </c>
    </row>
    <row r="14" spans="1:15" ht="25.5" x14ac:dyDescent="0.2">
      <c r="A14" s="74" t="s">
        <v>23</v>
      </c>
      <c r="B14" s="75" t="s">
        <v>94</v>
      </c>
      <c r="C14" s="75">
        <v>9</v>
      </c>
      <c r="D14" s="80">
        <v>202</v>
      </c>
      <c r="E14" s="77" t="s">
        <v>23</v>
      </c>
      <c r="F14" s="84" t="s">
        <v>57</v>
      </c>
    </row>
    <row r="15" spans="1:15" ht="25.5" x14ac:dyDescent="0.2">
      <c r="A15" s="74" t="s">
        <v>23</v>
      </c>
      <c r="B15" s="75" t="s">
        <v>94</v>
      </c>
      <c r="C15" s="75">
        <v>9</v>
      </c>
      <c r="D15" s="80">
        <v>202</v>
      </c>
      <c r="E15" s="77" t="s">
        <v>23</v>
      </c>
      <c r="F15" s="84" t="s">
        <v>57</v>
      </c>
    </row>
    <row r="16" spans="1:15" x14ac:dyDescent="0.2">
      <c r="A16" s="74" t="s">
        <v>23</v>
      </c>
      <c r="B16" s="75" t="s">
        <v>94</v>
      </c>
      <c r="C16" s="75">
        <v>9</v>
      </c>
      <c r="D16" s="80">
        <v>135</v>
      </c>
      <c r="E16" s="77" t="s">
        <v>23</v>
      </c>
      <c r="F16" s="85" t="s">
        <v>58</v>
      </c>
    </row>
    <row r="17" spans="1:6" x14ac:dyDescent="0.2">
      <c r="A17" s="74" t="s">
        <v>23</v>
      </c>
      <c r="B17" s="75" t="s">
        <v>94</v>
      </c>
      <c r="C17" s="75">
        <v>9</v>
      </c>
      <c r="D17" s="80">
        <v>725</v>
      </c>
      <c r="E17" s="77" t="s">
        <v>23</v>
      </c>
      <c r="F17" s="85" t="s">
        <v>63</v>
      </c>
    </row>
    <row r="18" spans="1:6" x14ac:dyDescent="0.2">
      <c r="A18" s="74"/>
      <c r="B18" s="75" t="s">
        <v>94</v>
      </c>
      <c r="C18" s="75">
        <v>22</v>
      </c>
      <c r="D18" s="80">
        <v>19278</v>
      </c>
      <c r="E18" s="77"/>
      <c r="F18" s="85" t="s">
        <v>161</v>
      </c>
    </row>
    <row r="19" spans="1:6" x14ac:dyDescent="0.2">
      <c r="A19" s="79" t="s">
        <v>54</v>
      </c>
      <c r="B19" s="75" t="s">
        <v>23</v>
      </c>
      <c r="C19" s="75" t="s">
        <v>23</v>
      </c>
      <c r="D19" s="76">
        <f>SUM(D10:D18)</f>
        <v>21348</v>
      </c>
      <c r="E19" s="77" t="s">
        <v>23</v>
      </c>
      <c r="F19" s="86"/>
    </row>
    <row r="20" spans="1:6" x14ac:dyDescent="0.2">
      <c r="A20" s="74" t="s">
        <v>23</v>
      </c>
      <c r="B20" s="75" t="s">
        <v>23</v>
      </c>
      <c r="C20" s="75" t="s">
        <v>23</v>
      </c>
      <c r="D20" s="75" t="s">
        <v>23</v>
      </c>
      <c r="E20" s="77">
        <f>SUM(D9+D19)</f>
        <v>23418</v>
      </c>
      <c r="F20" s="86" t="s">
        <v>23</v>
      </c>
    </row>
    <row r="21" spans="1:6" ht="25.5" x14ac:dyDescent="0.2">
      <c r="A21" s="106" t="s">
        <v>59</v>
      </c>
      <c r="B21" s="75" t="s">
        <v>23</v>
      </c>
      <c r="C21" s="75" t="s">
        <v>23</v>
      </c>
      <c r="D21" s="76">
        <v>101442</v>
      </c>
      <c r="E21" s="77" t="s">
        <v>23</v>
      </c>
      <c r="F21" s="86" t="s">
        <v>23</v>
      </c>
    </row>
    <row r="22" spans="1:6" ht="25.5" x14ac:dyDescent="0.2">
      <c r="A22" s="79" t="s">
        <v>61</v>
      </c>
      <c r="B22" s="75" t="s">
        <v>94</v>
      </c>
      <c r="C22" s="75">
        <v>9</v>
      </c>
      <c r="D22" s="71">
        <v>9891</v>
      </c>
      <c r="E22" s="77" t="s">
        <v>23</v>
      </c>
      <c r="F22" s="81" t="s">
        <v>67</v>
      </c>
    </row>
    <row r="23" spans="1:6" ht="25.5" x14ac:dyDescent="0.2">
      <c r="A23" s="74" t="s">
        <v>23</v>
      </c>
      <c r="B23" s="75" t="s">
        <v>94</v>
      </c>
      <c r="C23" s="75">
        <v>9</v>
      </c>
      <c r="D23" s="71">
        <v>9891</v>
      </c>
      <c r="E23" s="77" t="s">
        <v>23</v>
      </c>
      <c r="F23" s="81" t="s">
        <v>56</v>
      </c>
    </row>
    <row r="24" spans="1:6" x14ac:dyDescent="0.2">
      <c r="A24" s="74" t="s">
        <v>23</v>
      </c>
      <c r="B24" s="75" t="s">
        <v>94</v>
      </c>
      <c r="C24" s="75">
        <v>9</v>
      </c>
      <c r="D24" s="71">
        <v>9891</v>
      </c>
      <c r="E24" s="77" t="s">
        <v>23</v>
      </c>
      <c r="F24" s="81" t="s">
        <v>68</v>
      </c>
    </row>
    <row r="25" spans="1:6" ht="25.5" x14ac:dyDescent="0.2">
      <c r="A25" s="74" t="s">
        <v>23</v>
      </c>
      <c r="B25" s="75" t="s">
        <v>94</v>
      </c>
      <c r="C25" s="75">
        <v>9</v>
      </c>
      <c r="D25" s="71">
        <v>9891</v>
      </c>
      <c r="E25" s="77" t="s">
        <v>23</v>
      </c>
      <c r="F25" s="81" t="s">
        <v>62</v>
      </c>
    </row>
    <row r="26" spans="1:6" ht="25.5" x14ac:dyDescent="0.2">
      <c r="A26" s="74" t="s">
        <v>23</v>
      </c>
      <c r="B26" s="75" t="s">
        <v>94</v>
      </c>
      <c r="C26" s="75">
        <v>9</v>
      </c>
      <c r="D26" s="71">
        <v>9892</v>
      </c>
      <c r="E26" s="77" t="s">
        <v>23</v>
      </c>
      <c r="F26" s="81" t="s">
        <v>62</v>
      </c>
    </row>
    <row r="27" spans="1:6" ht="25.5" x14ac:dyDescent="0.2">
      <c r="A27" s="74" t="s">
        <v>23</v>
      </c>
      <c r="B27" s="75" t="s">
        <v>94</v>
      </c>
      <c r="C27" s="75">
        <v>9</v>
      </c>
      <c r="D27" s="71">
        <v>9892</v>
      </c>
      <c r="E27" s="77" t="s">
        <v>23</v>
      </c>
      <c r="F27" s="81" t="s">
        <v>62</v>
      </c>
    </row>
    <row r="28" spans="1:6" x14ac:dyDescent="0.2">
      <c r="A28" s="74" t="s">
        <v>23</v>
      </c>
      <c r="B28" s="75" t="s">
        <v>94</v>
      </c>
      <c r="C28" s="75">
        <v>9</v>
      </c>
      <c r="D28" s="71">
        <v>6591</v>
      </c>
      <c r="E28" s="77" t="s">
        <v>23</v>
      </c>
      <c r="F28" s="82" t="s">
        <v>31</v>
      </c>
    </row>
    <row r="29" spans="1:6" x14ac:dyDescent="0.2">
      <c r="A29" s="74" t="s">
        <v>23</v>
      </c>
      <c r="B29" s="75" t="s">
        <v>94</v>
      </c>
      <c r="C29" s="75">
        <v>9</v>
      </c>
      <c r="D29" s="71">
        <v>35503</v>
      </c>
      <c r="E29" s="77" t="s">
        <v>23</v>
      </c>
      <c r="F29" s="82" t="s">
        <v>63</v>
      </c>
    </row>
    <row r="30" spans="1:6" x14ac:dyDescent="0.2">
      <c r="A30" s="74"/>
      <c r="B30" s="75" t="s">
        <v>94</v>
      </c>
      <c r="C30" s="75">
        <v>22</v>
      </c>
      <c r="D30" s="71">
        <v>944622</v>
      </c>
      <c r="E30" s="77"/>
      <c r="F30" s="82" t="s">
        <v>161</v>
      </c>
    </row>
    <row r="31" spans="1:6" x14ac:dyDescent="0.2">
      <c r="A31" s="79" t="s">
        <v>60</v>
      </c>
      <c r="B31" s="75"/>
      <c r="C31" s="75" t="s">
        <v>23</v>
      </c>
      <c r="D31" s="76">
        <f>SUM(D22:D30)</f>
        <v>1046064</v>
      </c>
      <c r="E31" s="77" t="s">
        <v>23</v>
      </c>
      <c r="F31" s="86" t="s">
        <v>23</v>
      </c>
    </row>
    <row r="32" spans="1:6" ht="15" thickBot="1" x14ac:dyDescent="0.25">
      <c r="A32" s="87" t="s">
        <v>23</v>
      </c>
      <c r="B32" s="88" t="s">
        <v>23</v>
      </c>
      <c r="C32" s="88" t="s">
        <v>23</v>
      </c>
      <c r="D32" s="89" t="s">
        <v>23</v>
      </c>
      <c r="E32" s="90">
        <f>SUM(D21+D31)</f>
        <v>1147506</v>
      </c>
      <c r="F32" s="91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6"/>
  <dimension ref="A1:E9"/>
  <sheetViews>
    <sheetView workbookViewId="0">
      <selection activeCell="D16" sqref="D16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7"/>
      <c r="E1" s="7"/>
    </row>
    <row r="2" spans="1:5" x14ac:dyDescent="0.25">
      <c r="A2" s="9"/>
      <c r="B2" s="9"/>
      <c r="C2" s="9"/>
      <c r="D2" s="9"/>
      <c r="E2" s="9"/>
    </row>
    <row r="3" spans="1:5" x14ac:dyDescent="0.25">
      <c r="A3" s="1" t="s">
        <v>73</v>
      </c>
      <c r="B3" s="9"/>
      <c r="C3" s="9"/>
      <c r="D3" s="7"/>
      <c r="E3" s="7"/>
    </row>
    <row r="4" spans="1:5" x14ac:dyDescent="0.25">
      <c r="A4" s="7"/>
      <c r="B4" s="1"/>
      <c r="C4" s="1"/>
      <c r="D4" s="7"/>
      <c r="E4" s="7"/>
    </row>
    <row r="5" spans="1:5" x14ac:dyDescent="0.25">
      <c r="A5" s="151" t="s">
        <v>5</v>
      </c>
      <c r="B5" s="1" t="s">
        <v>96</v>
      </c>
      <c r="C5" s="1"/>
      <c r="D5" s="7"/>
      <c r="E5" s="7"/>
    </row>
    <row r="6" spans="1:5" ht="15.75" thickBot="1" x14ac:dyDescent="0.3">
      <c r="A6" s="7"/>
      <c r="B6" s="7"/>
      <c r="C6" s="7"/>
      <c r="D6" s="7"/>
      <c r="E6" s="7"/>
    </row>
    <row r="7" spans="1:5" x14ac:dyDescent="0.25">
      <c r="A7" s="61" t="s">
        <v>19</v>
      </c>
      <c r="B7" s="62" t="s">
        <v>20</v>
      </c>
      <c r="C7" s="62" t="s">
        <v>22</v>
      </c>
      <c r="D7" s="62" t="s">
        <v>21</v>
      </c>
      <c r="E7" s="3" t="s">
        <v>16</v>
      </c>
    </row>
    <row r="8" spans="1:5" x14ac:dyDescent="0.25">
      <c r="A8" s="152"/>
      <c r="B8" s="134"/>
      <c r="C8" s="60" t="s">
        <v>80</v>
      </c>
      <c r="D8" s="60" t="s">
        <v>81</v>
      </c>
      <c r="E8" s="153"/>
    </row>
    <row r="9" spans="1:5" ht="15.75" thickBot="1" x14ac:dyDescent="0.3">
      <c r="A9" s="172" t="s">
        <v>97</v>
      </c>
      <c r="B9" s="173"/>
      <c r="C9" s="173"/>
      <c r="D9" s="8"/>
      <c r="E9" s="156">
        <f>SUM(E8)</f>
        <v>0</v>
      </c>
    </row>
  </sheetData>
  <sheetProtection password="CC71" sheet="1" objects="1" scenarios="1"/>
  <mergeCells count="1">
    <mergeCell ref="A9: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2022-03-15T07:21:45Z</dcterms:modified>
</cp:coreProperties>
</file>