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firstSheet="1" activeTab="1"/>
  </bookViews>
  <sheets>
    <sheet name="Foaie1" sheetId="1" state="hidden" r:id="rId1"/>
    <sheet name="DEC" sheetId="2" r:id="rId2"/>
  </sheets>
  <definedNames>
    <definedName name="_xlnm.Print_Area" localSheetId="0">'Foaie1'!$A$1:$J$27</definedName>
  </definedNames>
  <calcPr fullCalcOnLoad="1"/>
</workbook>
</file>

<file path=xl/sharedStrings.xml><?xml version="1.0" encoding="utf-8"?>
<sst xmlns="http://schemas.openxmlformats.org/spreadsheetml/2006/main" count="97" uniqueCount="53">
  <si>
    <t xml:space="preserve">Anexa 5 </t>
  </si>
  <si>
    <t>CONTUL DE EXECUTIE A BUGETULUI INSTITUTIEI PUBLICE - VENITURI</t>
  </si>
  <si>
    <t>cod 20</t>
  </si>
  <si>
    <t xml:space="preserve">  -lei-</t>
  </si>
  <si>
    <t>Denumirea indicatorilor *)</t>
  </si>
  <si>
    <t>Cod</t>
  </si>
  <si>
    <t xml:space="preserve">Drepturi constatate                         </t>
  </si>
  <si>
    <t>Încasări realizate</t>
  </si>
  <si>
    <t>Stingeri pe alte căi decât încasări</t>
  </si>
  <si>
    <t>Total, din care:</t>
  </si>
  <si>
    <t>din anii precedenţi</t>
  </si>
  <si>
    <t xml:space="preserve">   din anul     curent</t>
  </si>
  <si>
    <t>A</t>
  </si>
  <si>
    <t>B</t>
  </si>
  <si>
    <t>3=4+5</t>
  </si>
  <si>
    <t>8=3-6-7</t>
  </si>
  <si>
    <t xml:space="preserve">*)   Se înscriu denumirea şi simbolul capitolelor şi subcapitolelor din bugetul aprobat pe structura clasificatiei functionale -bugetul de stat,  bugetul   asigurărilor sociale de stat, bugetul asigurărilor pentru somaj, bugetul Fondului national unic de asigurari sociale de sanatate,  bugetul Fondului pentru mediu, bugetul activitatii de privatizare, bugetul fondurilor externe nerambursabile - sursa D - in situatia in care in acest buget au fost aprobate venituri (altele decat cele de subordonare locala),  si institutii publice finantate integral sau partial din venituri proprii / activitati finantate integral din venituri proprii-(altele decat cele de subordonare locala). </t>
  </si>
  <si>
    <t xml:space="preserve">Prevederi bugetare anuale aprobate la finele perioadei de raportare </t>
  </si>
  <si>
    <t xml:space="preserve">Prevederi bugetare trimestriale cumulate  </t>
  </si>
  <si>
    <t>VENITURI TOTAL</t>
  </si>
  <si>
    <t>Venituri din prestari servicii si alte activitati</t>
  </si>
  <si>
    <t>Alte venituri din prestari servicii si alte activ.</t>
  </si>
  <si>
    <t>DIVERSE VENITURI</t>
  </si>
  <si>
    <t>33.50.</t>
  </si>
  <si>
    <t>36.50.</t>
  </si>
  <si>
    <t>Director Economic</t>
  </si>
  <si>
    <t>Simona Georgescu</t>
  </si>
  <si>
    <t>Sef Serviciu Financiar - Contabilitate</t>
  </si>
  <si>
    <t>Ana - Brindusa Ungureanu</t>
  </si>
  <si>
    <t>Drepturi constatate de încasat</t>
  </si>
  <si>
    <t>40.15.03</t>
  </si>
  <si>
    <t>Alte venituri</t>
  </si>
  <si>
    <t>INCASARI DIN RAMBURSAREA IMPRUMUTURILOR ACORDATE</t>
  </si>
  <si>
    <t>Sume utilizate din excedentul anului precedent pentru efectuarea de cheltuieli</t>
  </si>
  <si>
    <t xml:space="preserve">Sume utilizate de alte institutii din excedentul anului precedent </t>
  </si>
  <si>
    <t>48.00.02</t>
  </si>
  <si>
    <t>48.00.02.01</t>
  </si>
  <si>
    <t>Sume primite de la UE/alti donatori in contul platilor efectuate si prefinantari aferente cadrului financiar 2014-2020</t>
  </si>
  <si>
    <t>Fondul Social European (FSE)</t>
  </si>
  <si>
    <t>Sume primite in contul platilor efectuate in anul curent</t>
  </si>
  <si>
    <t>42.70.00</t>
  </si>
  <si>
    <t>Subventii de la alte nivele ale administratiei publice, subventii de la bugetul de stat</t>
  </si>
  <si>
    <t xml:space="preserve">Subventii de la bugetul de stat catre institutii publice finantate partial sau integral din venituri proprii necesare sustinerii derularii proiectelor finantate din fonduri externe nerambursabile (FEN) postaderare aferente perioadei de programare 2014-2020 </t>
  </si>
  <si>
    <t xml:space="preserve">            Director General</t>
  </si>
  <si>
    <t>Sume primite in contul platilor efectuate in anul anterior</t>
  </si>
  <si>
    <t>48.00.02.02</t>
  </si>
  <si>
    <t>la data de 31.12.2022</t>
  </si>
  <si>
    <t>Marian Octavian SERBANESCU</t>
  </si>
  <si>
    <t>la data de 31.03.2023</t>
  </si>
  <si>
    <t>Prevederi bugetare</t>
  </si>
  <si>
    <t>Drepturi constatate  de încasat</t>
  </si>
  <si>
    <t>aprobate la finele perioadei de raportare</t>
  </si>
  <si>
    <t xml:space="preserve">trimestriale cumulate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</si>
</sst>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 #,##0\ _L_-;_-* &quot;-&quot;\ _L_-;_-@_-"/>
    <numFmt numFmtId="170" formatCode="_-* #,##0.00\ &quot;L&quot;_-;\-* #,##0.00\ &quot;L&quot;_-;_-* &quot;-&quot;??\ &quot;L&quot;_-;_-@_-"/>
    <numFmt numFmtId="171" formatCode="_-* #,##0.00\ _L_-;\-* #,##0.00\ _L_-;_-* &quot;-&quot;??\ _L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0\ [$lei-418];[Red]\-#,##0.00\ [$lei-418]"/>
    <numFmt numFmtId="181" formatCode="#,##0.0000000000"/>
    <numFmt numFmtId="182" formatCode="#,##0.000000000"/>
  </numFmts>
  <fonts count="48">
    <font>
      <sz val="10"/>
      <name val="Arial"/>
      <family val="2"/>
    </font>
    <font>
      <sz val="10"/>
      <color indexed="8"/>
      <name val="Arial"/>
      <family val="2"/>
    </font>
    <font>
      <b/>
      <sz val="10"/>
      <color indexed="8"/>
      <name val="Arial"/>
      <family val="2"/>
    </font>
    <font>
      <b/>
      <sz val="12"/>
      <color indexed="8"/>
      <name val="Arial"/>
      <family val="2"/>
    </font>
    <font>
      <b/>
      <sz val="10"/>
      <color indexed="8"/>
      <name val="RomHelvetica"/>
      <family val="0"/>
    </font>
    <font>
      <b/>
      <sz val="9"/>
      <color indexed="8"/>
      <name val="Arial"/>
      <family val="2"/>
    </font>
    <font>
      <sz val="9"/>
      <color indexed="8"/>
      <name val="Arial"/>
      <family val="2"/>
    </font>
    <font>
      <b/>
      <sz val="11"/>
      <color indexed="8"/>
      <name val="Arial"/>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medium"/>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right style="thin"/>
      <top style="thin"/>
      <bottom style="medium"/>
    </border>
    <border>
      <left style="medium"/>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thin">
        <color indexed="8"/>
      </right>
      <top style="thin">
        <color indexed="8"/>
      </top>
      <bottom style="medium">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medium"/>
      <top style="thin">
        <color indexed="8"/>
      </top>
      <bottom style="medium"/>
    </border>
    <border>
      <left style="thin"/>
      <right style="thin"/>
      <top style="medium"/>
      <bottom style="thin"/>
    </border>
    <border>
      <left>
        <color indexed="63"/>
      </left>
      <right style="thin">
        <color indexed="8"/>
      </right>
      <top style="thin">
        <color indexed="8"/>
      </top>
      <bottom style="medium">
        <color indexed="8"/>
      </bottom>
    </border>
    <border>
      <left style="thin">
        <color indexed="8"/>
      </left>
      <right style="thin">
        <color indexed="8"/>
      </right>
      <top style="medium"/>
      <bottom style="thin">
        <color indexed="8"/>
      </bottom>
    </border>
    <border>
      <left style="medium">
        <color indexed="8"/>
      </left>
      <right style="medium"/>
      <top>
        <color indexed="63"/>
      </top>
      <bottom style="medium">
        <color indexed="8"/>
      </bottom>
    </border>
    <border>
      <left style="medium"/>
      <right style="medium"/>
      <top>
        <color indexed="63"/>
      </top>
      <bottom style="medium"/>
    </border>
    <border>
      <left style="medium"/>
      <right style="thin">
        <color indexed="8"/>
      </right>
      <top style="medium"/>
      <bottom style="thin">
        <color indexed="8"/>
      </bottom>
    </border>
    <border>
      <left style="medium"/>
      <right style="thin">
        <color indexed="8"/>
      </right>
      <top style="hair">
        <color indexed="8"/>
      </top>
      <bottom style="medium"/>
    </border>
    <border>
      <left style="thin">
        <color indexed="8"/>
      </left>
      <right>
        <color indexed="63"/>
      </right>
      <top style="medium"/>
      <bottom style="thin">
        <color indexed="8"/>
      </bottom>
    </border>
    <border>
      <left style="thin">
        <color indexed="8"/>
      </left>
      <right>
        <color indexed="63"/>
      </right>
      <top style="hair">
        <color indexed="8"/>
      </top>
      <bottom style="medium"/>
    </border>
    <border>
      <left>
        <color indexed="63"/>
      </left>
      <right style="thin">
        <color indexed="8"/>
      </right>
      <top style="medium"/>
      <bottom>
        <color indexed="63"/>
      </bottom>
    </border>
    <border>
      <left>
        <color indexed="63"/>
      </left>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top style="medium"/>
      <bottom style="thin">
        <color indexed="8"/>
      </bottom>
    </border>
    <border>
      <left style="thin">
        <color indexed="8"/>
      </left>
      <right style="medium"/>
      <top style="hair">
        <color indexed="8"/>
      </top>
      <bottom style="mediu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thin">
        <color indexed="8"/>
      </right>
      <top style="medium"/>
      <bottom style="medium">
        <color indexed="8"/>
      </bottom>
    </border>
    <border>
      <left style="medium"/>
      <right style="thin">
        <color indexed="8"/>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color indexed="63"/>
      </left>
      <right>
        <color indexed="63"/>
      </right>
      <top style="medium"/>
      <bottom style="thin">
        <color indexed="8"/>
      </bottom>
    </border>
    <border>
      <left>
        <color indexed="63"/>
      </left>
      <right style="thin">
        <color indexed="8"/>
      </right>
      <top style="medium"/>
      <bottom style="thin">
        <color indexed="8"/>
      </bottom>
    </border>
    <border>
      <left style="medium">
        <color indexed="8"/>
      </left>
      <right>
        <color indexed="63"/>
      </right>
      <top style="medium"/>
      <bottom style="thin"/>
    </border>
    <border>
      <left>
        <color indexed="63"/>
      </left>
      <right style="medium"/>
      <top style="medium"/>
      <bottom style="thin"/>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0" borderId="2" applyNumberFormat="0" applyFill="0" applyAlignment="0" applyProtection="0"/>
    <xf numFmtId="0" fontId="33" fillId="28" borderId="0" applyNumberFormat="0" applyBorder="0" applyAlignment="0" applyProtection="0"/>
    <xf numFmtId="0" fontId="34" fillId="27" borderId="3" applyNumberFormat="0" applyAlignment="0" applyProtection="0"/>
    <xf numFmtId="0" fontId="35" fillId="29" borderId="1" applyNumberFormat="0" applyAlignment="0" applyProtection="0"/>
    <xf numFmtId="178" fontId="0" fillId="0" borderId="0" applyFill="0" applyBorder="0" applyAlignment="0" applyProtection="0"/>
    <xf numFmtId="176" fontId="0" fillId="0" borderId="0" applyFill="0" applyBorder="0" applyAlignment="0" applyProtection="0"/>
    <xf numFmtId="0" fontId="36"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xf numFmtId="179" fontId="0" fillId="0" borderId="0" applyFill="0" applyBorder="0" applyAlignment="0" applyProtection="0"/>
    <xf numFmtId="177" fontId="0" fillId="0" borderId="0" applyFill="0" applyBorder="0" applyAlignment="0" applyProtection="0"/>
  </cellStyleXfs>
  <cellXfs count="111">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right"/>
    </xf>
    <xf numFmtId="0" fontId="1" fillId="0" borderId="0" xfId="0" applyFont="1" applyFill="1" applyBorder="1" applyAlignment="1">
      <alignment/>
    </xf>
    <xf numFmtId="0" fontId="1" fillId="0" borderId="0" xfId="0" applyFont="1" applyFill="1" applyAlignment="1">
      <alignment horizontal="center"/>
    </xf>
    <xf numFmtId="0" fontId="5" fillId="0" borderId="10" xfId="0" applyFont="1" applyFill="1" applyBorder="1" applyAlignment="1">
      <alignment horizontal="center" vertical="top" wrapText="1"/>
    </xf>
    <xf numFmtId="0" fontId="5" fillId="0" borderId="0" xfId="0" applyFont="1" applyFill="1" applyAlignment="1">
      <alignment/>
    </xf>
    <xf numFmtId="0" fontId="6" fillId="0" borderId="0" xfId="0" applyFont="1" applyFill="1" applyAlignment="1">
      <alignment/>
    </xf>
    <xf numFmtId="0" fontId="5" fillId="0" borderId="11" xfId="0" applyFont="1" applyFill="1" applyBorder="1" applyAlignment="1">
      <alignment horizontal="center" vertical="top" wrapText="1"/>
    </xf>
    <xf numFmtId="0" fontId="2" fillId="0" borderId="12" xfId="0" applyFont="1" applyFill="1" applyBorder="1" applyAlignment="1">
      <alignment horizontal="center"/>
    </xf>
    <xf numFmtId="0" fontId="2" fillId="0" borderId="13" xfId="0" applyFont="1" applyFill="1" applyBorder="1" applyAlignment="1">
      <alignment horizontal="center"/>
    </xf>
    <xf numFmtId="0" fontId="4" fillId="0" borderId="14" xfId="0" applyFont="1" applyFill="1" applyBorder="1" applyAlignment="1">
      <alignment horizontal="center" vertical="top" wrapText="1"/>
    </xf>
    <xf numFmtId="0" fontId="8" fillId="0" borderId="15" xfId="0" applyFont="1" applyFill="1" applyBorder="1" applyAlignment="1">
      <alignment/>
    </xf>
    <xf numFmtId="0" fontId="8" fillId="0" borderId="15" xfId="0" applyFont="1" applyFill="1" applyBorder="1" applyAlignment="1">
      <alignment wrapText="1"/>
    </xf>
    <xf numFmtId="0" fontId="0" fillId="0" borderId="16" xfId="0" applyFill="1" applyBorder="1" applyAlignment="1">
      <alignment horizontal="left"/>
    </xf>
    <xf numFmtId="0" fontId="45" fillId="0" borderId="0" xfId="0" applyFont="1" applyFill="1" applyAlignment="1">
      <alignment/>
    </xf>
    <xf numFmtId="0" fontId="45" fillId="0" borderId="0" xfId="0" applyFont="1" applyFill="1" applyAlignment="1">
      <alignment/>
    </xf>
    <xf numFmtId="0" fontId="45" fillId="0" borderId="0" xfId="0" applyFont="1" applyFill="1" applyAlignment="1">
      <alignment horizontal="left"/>
    </xf>
    <xf numFmtId="0" fontId="46" fillId="0" borderId="0" xfId="0" applyFont="1" applyFill="1" applyAlignment="1">
      <alignment/>
    </xf>
    <xf numFmtId="0" fontId="2" fillId="0" borderId="0" xfId="0" applyFont="1" applyFill="1" applyAlignment="1">
      <alignment horizontal="right"/>
    </xf>
    <xf numFmtId="0" fontId="1" fillId="0" borderId="17" xfId="0" applyFont="1" applyFill="1" applyBorder="1" applyAlignment="1">
      <alignment horizontal="left"/>
    </xf>
    <xf numFmtId="49" fontId="1" fillId="0" borderId="18" xfId="0" applyNumberFormat="1" applyFont="1" applyFill="1" applyBorder="1" applyAlignment="1">
      <alignment wrapText="1"/>
    </xf>
    <xf numFmtId="49" fontId="1" fillId="0" borderId="19" xfId="0" applyNumberFormat="1" applyFont="1" applyFill="1" applyBorder="1" applyAlignment="1">
      <alignment wrapText="1"/>
    </xf>
    <xf numFmtId="0" fontId="1" fillId="0" borderId="20" xfId="0" applyFont="1" applyFill="1" applyBorder="1" applyAlignment="1">
      <alignment horizontal="left"/>
    </xf>
    <xf numFmtId="0" fontId="45" fillId="0" borderId="0" xfId="0" applyFont="1" applyFill="1" applyAlignment="1">
      <alignment horizontal="center"/>
    </xf>
    <xf numFmtId="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1" fillId="33" borderId="0" xfId="0" applyFont="1" applyFill="1" applyAlignment="1">
      <alignment/>
    </xf>
    <xf numFmtId="0" fontId="2" fillId="33" borderId="0" xfId="0" applyFont="1" applyFill="1" applyAlignment="1">
      <alignment horizontal="right"/>
    </xf>
    <xf numFmtId="0" fontId="2" fillId="33" borderId="14" xfId="0" applyFont="1" applyFill="1" applyBorder="1" applyAlignment="1">
      <alignment horizontal="center" vertical="top" wrapText="1"/>
    </xf>
    <xf numFmtId="0" fontId="2" fillId="33" borderId="12" xfId="0" applyFont="1" applyFill="1" applyBorder="1" applyAlignment="1">
      <alignment horizontal="center"/>
    </xf>
    <xf numFmtId="0" fontId="5" fillId="33" borderId="0" xfId="0" applyFont="1" applyFill="1" applyAlignment="1">
      <alignment/>
    </xf>
    <xf numFmtId="4" fontId="0" fillId="33" borderId="0" xfId="0" applyNumberFormat="1" applyFill="1" applyAlignment="1">
      <alignment/>
    </xf>
    <xf numFmtId="4" fontId="0" fillId="0" borderId="17" xfId="0" applyNumberFormat="1" applyFont="1" applyFill="1" applyBorder="1" applyAlignment="1">
      <alignment/>
    </xf>
    <xf numFmtId="0" fontId="8" fillId="0" borderId="15" xfId="0" applyFont="1" applyFill="1" applyBorder="1" applyAlignment="1">
      <alignment horizontal="center" wrapText="1"/>
    </xf>
    <xf numFmtId="4" fontId="0" fillId="0" borderId="20" xfId="0" applyNumberFormat="1" applyFont="1" applyFill="1" applyBorder="1" applyAlignment="1">
      <alignment/>
    </xf>
    <xf numFmtId="49" fontId="1" fillId="0" borderId="21" xfId="0" applyNumberFormat="1" applyFont="1" applyFill="1" applyBorder="1" applyAlignment="1">
      <alignment wrapText="1"/>
    </xf>
    <xf numFmtId="0" fontId="1" fillId="0" borderId="22" xfId="0" applyFont="1" applyFill="1" applyBorder="1" applyAlignment="1">
      <alignment/>
    </xf>
    <xf numFmtId="4" fontId="0" fillId="0" borderId="22" xfId="0" applyNumberFormat="1" applyFont="1" applyFill="1" applyBorder="1" applyAlignment="1">
      <alignment/>
    </xf>
    <xf numFmtId="4" fontId="0" fillId="0" borderId="23" xfId="0" applyNumberFormat="1" applyFont="1" applyFill="1" applyBorder="1" applyAlignment="1">
      <alignment/>
    </xf>
    <xf numFmtId="4" fontId="0" fillId="33" borderId="17" xfId="0" applyNumberFormat="1" applyFont="1" applyFill="1" applyBorder="1" applyAlignment="1">
      <alignment/>
    </xf>
    <xf numFmtId="4" fontId="0" fillId="33" borderId="24" xfId="0" applyNumberFormat="1" applyFont="1" applyFill="1" applyBorder="1" applyAlignment="1">
      <alignment/>
    </xf>
    <xf numFmtId="4" fontId="47" fillId="33" borderId="17" xfId="0" applyNumberFormat="1" applyFont="1" applyFill="1" applyBorder="1" applyAlignment="1">
      <alignment/>
    </xf>
    <xf numFmtId="4" fontId="0" fillId="33" borderId="20" xfId="0" applyNumberFormat="1" applyFont="1" applyFill="1" applyBorder="1" applyAlignment="1">
      <alignment/>
    </xf>
    <xf numFmtId="4" fontId="47" fillId="33" borderId="20" xfId="0" applyNumberFormat="1" applyFont="1" applyFill="1" applyBorder="1" applyAlignment="1">
      <alignment/>
    </xf>
    <xf numFmtId="4" fontId="0" fillId="33" borderId="25" xfId="0" applyNumberFormat="1" applyFont="1" applyFill="1" applyBorder="1" applyAlignment="1">
      <alignment/>
    </xf>
    <xf numFmtId="4" fontId="0" fillId="33" borderId="23" xfId="0" applyNumberFormat="1" applyFont="1" applyFill="1" applyBorder="1" applyAlignment="1">
      <alignment/>
    </xf>
    <xf numFmtId="4" fontId="0" fillId="33" borderId="22" xfId="0" applyNumberFormat="1" applyFont="1" applyFill="1" applyBorder="1" applyAlignment="1">
      <alignment/>
    </xf>
    <xf numFmtId="4" fontId="0" fillId="33" borderId="26" xfId="0" applyNumberFormat="1" applyFont="1" applyFill="1" applyBorder="1" applyAlignment="1">
      <alignment/>
    </xf>
    <xf numFmtId="4" fontId="0" fillId="33" borderId="0" xfId="0" applyNumberFormat="1" applyFont="1" applyFill="1" applyBorder="1" applyAlignment="1">
      <alignment/>
    </xf>
    <xf numFmtId="0" fontId="1" fillId="33" borderId="0" xfId="0" applyFont="1" applyFill="1" applyBorder="1" applyAlignment="1">
      <alignment/>
    </xf>
    <xf numFmtId="0" fontId="4" fillId="33" borderId="27" xfId="0" applyFont="1" applyFill="1" applyBorder="1" applyAlignment="1">
      <alignment vertical="top" wrapText="1"/>
    </xf>
    <xf numFmtId="0" fontId="4" fillId="33" borderId="14" xfId="0" applyFont="1" applyFill="1" applyBorder="1" applyAlignment="1">
      <alignment horizontal="center" vertical="top" wrapText="1"/>
    </xf>
    <xf numFmtId="0" fontId="46" fillId="33" borderId="0" xfId="48" applyFont="1" applyFill="1" applyBorder="1" applyAlignment="1">
      <alignment/>
      <protection/>
    </xf>
    <xf numFmtId="0" fontId="46" fillId="33" borderId="0" xfId="0" applyFont="1" applyFill="1" applyAlignment="1">
      <alignment/>
    </xf>
    <xf numFmtId="4" fontId="0" fillId="34" borderId="24" xfId="0" applyNumberFormat="1" applyFont="1" applyFill="1" applyBorder="1" applyAlignment="1">
      <alignment/>
    </xf>
    <xf numFmtId="0" fontId="45" fillId="33" borderId="0" xfId="0" applyFont="1" applyFill="1" applyAlignment="1">
      <alignment horizontal="left"/>
    </xf>
    <xf numFmtId="0" fontId="45" fillId="33" borderId="0" xfId="0" applyFont="1" applyFill="1" applyAlignment="1">
      <alignment/>
    </xf>
    <xf numFmtId="0" fontId="1" fillId="33" borderId="0" xfId="0" applyFont="1" applyFill="1" applyAlignment="1">
      <alignment horizontal="right"/>
    </xf>
    <xf numFmtId="0" fontId="5" fillId="33" borderId="10" xfId="0" applyFont="1" applyFill="1" applyBorder="1" applyAlignment="1">
      <alignment horizontal="center" vertical="top" wrapText="1"/>
    </xf>
    <xf numFmtId="3" fontId="0" fillId="33" borderId="17" xfId="0" applyNumberFormat="1" applyFont="1" applyFill="1" applyBorder="1" applyAlignment="1">
      <alignment/>
    </xf>
    <xf numFmtId="3" fontId="0" fillId="0" borderId="17" xfId="0" applyNumberFormat="1" applyFont="1" applyFill="1" applyBorder="1" applyAlignment="1">
      <alignment/>
    </xf>
    <xf numFmtId="3" fontId="0" fillId="33" borderId="24" xfId="0" applyNumberFormat="1" applyFont="1" applyFill="1" applyBorder="1" applyAlignment="1">
      <alignment/>
    </xf>
    <xf numFmtId="3" fontId="47" fillId="33" borderId="17" xfId="0" applyNumberFormat="1" applyFont="1" applyFill="1" applyBorder="1" applyAlignment="1">
      <alignment/>
    </xf>
    <xf numFmtId="3" fontId="0" fillId="33" borderId="20" xfId="0" applyNumberFormat="1" applyFont="1" applyFill="1" applyBorder="1" applyAlignment="1">
      <alignment/>
    </xf>
    <xf numFmtId="3" fontId="0" fillId="0" borderId="20" xfId="0" applyNumberFormat="1" applyFont="1" applyFill="1" applyBorder="1" applyAlignment="1">
      <alignment/>
    </xf>
    <xf numFmtId="3" fontId="47" fillId="33" borderId="20" xfId="0" applyNumberFormat="1" applyFont="1" applyFill="1" applyBorder="1" applyAlignment="1">
      <alignment/>
    </xf>
    <xf numFmtId="3" fontId="0" fillId="33" borderId="25" xfId="0" applyNumberFormat="1" applyFont="1" applyFill="1" applyBorder="1" applyAlignment="1">
      <alignment/>
    </xf>
    <xf numFmtId="3" fontId="0" fillId="33" borderId="22" xfId="0" applyNumberFormat="1" applyFont="1" applyFill="1" applyBorder="1" applyAlignment="1">
      <alignment/>
    </xf>
    <xf numFmtId="3" fontId="0" fillId="0" borderId="22" xfId="0" applyNumberFormat="1" applyFont="1" applyFill="1" applyBorder="1" applyAlignment="1">
      <alignment/>
    </xf>
    <xf numFmtId="3" fontId="0" fillId="0" borderId="23" xfId="0" applyNumberFormat="1" applyFont="1" applyFill="1" applyBorder="1" applyAlignment="1">
      <alignment/>
    </xf>
    <xf numFmtId="3" fontId="0" fillId="33" borderId="23" xfId="0" applyNumberFormat="1" applyFont="1" applyFill="1" applyBorder="1" applyAlignment="1">
      <alignment/>
    </xf>
    <xf numFmtId="3" fontId="0" fillId="33" borderId="26" xfId="0" applyNumberFormat="1" applyFont="1" applyFill="1" applyBorder="1" applyAlignment="1">
      <alignment/>
    </xf>
    <xf numFmtId="0" fontId="4" fillId="0" borderId="23" xfId="0" applyFont="1" applyFill="1" applyBorder="1" applyAlignment="1">
      <alignment horizontal="center" vertical="top" wrapText="1"/>
    </xf>
    <xf numFmtId="0" fontId="2" fillId="0" borderId="28" xfId="0" applyFont="1" applyFill="1" applyBorder="1" applyAlignment="1">
      <alignment horizontal="center" vertical="top" wrapText="1"/>
    </xf>
    <xf numFmtId="0" fontId="4" fillId="0" borderId="29" xfId="0" applyFont="1" applyFill="1" applyBorder="1" applyAlignment="1">
      <alignment vertical="top" wrapText="1"/>
    </xf>
    <xf numFmtId="0" fontId="9" fillId="33" borderId="30" xfId="0" applyFont="1" applyFill="1" applyBorder="1" applyAlignment="1">
      <alignment horizontal="center" vertical="center" wrapText="1"/>
    </xf>
    <xf numFmtId="180" fontId="9" fillId="33" borderId="31" xfId="0"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4" xfId="0" applyFont="1" applyFill="1" applyBorder="1" applyAlignment="1">
      <alignment horizontal="center" vertical="center" wrapText="1"/>
    </xf>
    <xf numFmtId="180" fontId="2" fillId="0" borderId="27" xfId="0" applyNumberFormat="1" applyFont="1" applyFill="1" applyBorder="1" applyAlignment="1">
      <alignment horizontal="center" vertical="center" wrapText="1"/>
    </xf>
    <xf numFmtId="180" fontId="2" fillId="0" borderId="14" xfId="0" applyNumberFormat="1"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1" fillId="0" borderId="0" xfId="0" applyFont="1" applyFill="1" applyBorder="1" applyAlignment="1">
      <alignment vertical="top" wrapText="1"/>
    </xf>
    <xf numFmtId="0" fontId="45" fillId="0" borderId="0" xfId="0" applyFont="1" applyFill="1" applyBorder="1" applyAlignment="1">
      <alignment horizontal="left"/>
    </xf>
    <xf numFmtId="0" fontId="2" fillId="0" borderId="29"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9" fillId="33" borderId="51" xfId="0" applyFont="1" applyFill="1" applyBorder="1" applyAlignment="1">
      <alignment horizontal="center" vertical="center" wrapText="1"/>
    </xf>
    <xf numFmtId="0" fontId="9" fillId="33"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_mach30"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1"/>
  <sheetViews>
    <sheetView zoomScalePageLayoutView="0" workbookViewId="0" topLeftCell="A1">
      <selection activeCell="C30" sqref="C30"/>
    </sheetView>
  </sheetViews>
  <sheetFormatPr defaultColWidth="9.140625" defaultRowHeight="12.75"/>
  <cols>
    <col min="1" max="1" width="28.140625" style="0" customWidth="1"/>
    <col min="2" max="2" width="10.7109375" style="0" bestFit="1" customWidth="1"/>
    <col min="3" max="4" width="13.8515625" style="0" customWidth="1"/>
    <col min="5" max="5" width="13.00390625" style="28" customWidth="1"/>
    <col min="6" max="6" width="12.8515625" style="0" customWidth="1"/>
    <col min="7" max="7" width="13.28125" style="28" customWidth="1"/>
    <col min="8" max="8" width="16.7109375" style="28" customWidth="1"/>
    <col min="9" max="10" width="12.57421875" style="0" customWidth="1"/>
    <col min="11" max="11" width="12.7109375" style="0" bestFit="1" customWidth="1"/>
    <col min="12" max="12" width="10.140625" style="0" bestFit="1" customWidth="1"/>
    <col min="13" max="13" width="11.7109375" style="0" bestFit="1" customWidth="1"/>
    <col min="14" max="14" width="12.7109375" style="0" bestFit="1" customWidth="1"/>
    <col min="15" max="15" width="11.57421875" style="0" bestFit="1" customWidth="1"/>
    <col min="16" max="16" width="11.7109375" style="0" bestFit="1" customWidth="1"/>
  </cols>
  <sheetData>
    <row r="1" spans="1:10" ht="12.75">
      <c r="A1" s="1"/>
      <c r="B1" s="1"/>
      <c r="C1" s="1"/>
      <c r="D1" s="1"/>
      <c r="E1" s="29"/>
      <c r="F1" s="1"/>
      <c r="G1" s="29"/>
      <c r="H1" s="29"/>
      <c r="I1" s="1"/>
      <c r="J1" s="1"/>
    </row>
    <row r="2" spans="1:10" ht="12.75">
      <c r="A2" s="1"/>
      <c r="B2" s="1"/>
      <c r="C2" s="1"/>
      <c r="D2" s="1"/>
      <c r="E2" s="29"/>
      <c r="F2" s="1"/>
      <c r="G2" s="29"/>
      <c r="H2" s="29"/>
      <c r="I2" s="1"/>
      <c r="J2" s="2" t="s">
        <v>0</v>
      </c>
    </row>
    <row r="3" spans="1:10" ht="12.75">
      <c r="A3" s="1"/>
      <c r="B3" s="1"/>
      <c r="C3" s="1"/>
      <c r="D3" s="1"/>
      <c r="E3" s="29"/>
      <c r="F3" s="1"/>
      <c r="G3" s="29"/>
      <c r="H3" s="29"/>
      <c r="I3" s="1"/>
      <c r="J3" s="1"/>
    </row>
    <row r="4" spans="1:10" ht="15">
      <c r="A4" s="1"/>
      <c r="B4" s="80" t="s">
        <v>1</v>
      </c>
      <c r="C4" s="80"/>
      <c r="D4" s="80"/>
      <c r="E4" s="80"/>
      <c r="F4" s="80"/>
      <c r="G4" s="80"/>
      <c r="H4" s="80"/>
      <c r="I4" s="1"/>
      <c r="J4" s="1"/>
    </row>
    <row r="5" spans="1:10" ht="12.75">
      <c r="A5" s="1"/>
      <c r="B5" s="1"/>
      <c r="C5" s="3"/>
      <c r="D5" s="20"/>
      <c r="E5" s="30" t="s">
        <v>46</v>
      </c>
      <c r="F5" s="1"/>
      <c r="G5" s="29"/>
      <c r="H5" s="29"/>
      <c r="I5" s="1"/>
      <c r="J5" s="1"/>
    </row>
    <row r="6" spans="1:10" ht="12.75">
      <c r="A6" s="1"/>
      <c r="B6" s="1"/>
      <c r="C6" s="1"/>
      <c r="D6" s="1"/>
      <c r="E6" s="29"/>
      <c r="F6" s="1"/>
      <c r="G6" s="29"/>
      <c r="H6" s="29"/>
      <c r="I6" s="1"/>
      <c r="J6" s="1"/>
    </row>
    <row r="7" spans="1:10" ht="13.5" thickBot="1">
      <c r="A7" s="4" t="s">
        <v>2</v>
      </c>
      <c r="B7" s="1"/>
      <c r="C7" s="1"/>
      <c r="D7" s="1"/>
      <c r="E7" s="29"/>
      <c r="F7" s="1"/>
      <c r="G7" s="52"/>
      <c r="H7" s="29"/>
      <c r="I7" s="1"/>
      <c r="J7" s="5" t="s">
        <v>3</v>
      </c>
    </row>
    <row r="8" spans="1:10" ht="12.75" customHeight="1">
      <c r="A8" s="81" t="s">
        <v>4</v>
      </c>
      <c r="B8" s="83" t="s">
        <v>5</v>
      </c>
      <c r="C8" s="85" t="s">
        <v>17</v>
      </c>
      <c r="D8" s="87" t="s">
        <v>18</v>
      </c>
      <c r="E8" s="85" t="s">
        <v>6</v>
      </c>
      <c r="F8" s="85"/>
      <c r="G8" s="53"/>
      <c r="H8" s="89" t="s">
        <v>7</v>
      </c>
      <c r="I8" s="93" t="s">
        <v>8</v>
      </c>
      <c r="J8" s="95" t="s">
        <v>29</v>
      </c>
    </row>
    <row r="9" spans="1:10" ht="39" customHeight="1" thickBot="1">
      <c r="A9" s="82"/>
      <c r="B9" s="84"/>
      <c r="C9" s="86"/>
      <c r="D9" s="88"/>
      <c r="E9" s="31" t="s">
        <v>9</v>
      </c>
      <c r="F9" s="12" t="s">
        <v>10</v>
      </c>
      <c r="G9" s="54" t="s">
        <v>11</v>
      </c>
      <c r="H9" s="90"/>
      <c r="I9" s="94"/>
      <c r="J9" s="96"/>
    </row>
    <row r="10" spans="1:10" ht="12.75">
      <c r="A10" s="9" t="s">
        <v>12</v>
      </c>
      <c r="B10" s="6" t="s">
        <v>13</v>
      </c>
      <c r="C10" s="6">
        <v>1</v>
      </c>
      <c r="D10" s="6">
        <v>2</v>
      </c>
      <c r="E10" s="32" t="s">
        <v>14</v>
      </c>
      <c r="F10" s="10">
        <v>4</v>
      </c>
      <c r="G10" s="32">
        <v>5</v>
      </c>
      <c r="H10" s="32">
        <v>6</v>
      </c>
      <c r="I10" s="10">
        <v>7</v>
      </c>
      <c r="J10" s="11" t="s">
        <v>15</v>
      </c>
    </row>
    <row r="11" spans="1:11" ht="12.75">
      <c r="A11" s="13" t="s">
        <v>19</v>
      </c>
      <c r="B11" s="15">
        <v>120</v>
      </c>
      <c r="C11" s="35">
        <f>C12+C14+C16+C21+C19</f>
        <v>84072000</v>
      </c>
      <c r="D11" s="35">
        <f>D12+D14+D16+D21+D19</f>
        <v>84072000</v>
      </c>
      <c r="E11" s="35">
        <f>F11+G11</f>
        <v>89386227.17</v>
      </c>
      <c r="F11" s="35">
        <f>F12+F14+F16+F21+F19</f>
        <v>2714201.62</v>
      </c>
      <c r="G11" s="42">
        <f>G12+G14+G16+G19+G21</f>
        <v>86672025.55</v>
      </c>
      <c r="H11" s="42">
        <f>H12+H14+H16+H19+H21</f>
        <v>84745278.21</v>
      </c>
      <c r="I11" s="42">
        <v>1215386.19</v>
      </c>
      <c r="J11" s="43">
        <f>J12+J14+J16+J19+J21</f>
        <v>3425562.7699999977</v>
      </c>
      <c r="K11" s="26"/>
    </row>
    <row r="12" spans="1:11" s="28" customFormat="1" ht="23.25">
      <c r="A12" s="36" t="s">
        <v>20</v>
      </c>
      <c r="B12" s="15">
        <v>33</v>
      </c>
      <c r="C12" s="35">
        <f>C13</f>
        <v>64227000</v>
      </c>
      <c r="D12" s="35">
        <f>D13</f>
        <v>64227000</v>
      </c>
      <c r="E12" s="35">
        <f>F12+G12</f>
        <v>67543263.64</v>
      </c>
      <c r="F12" s="35">
        <f>F13</f>
        <v>12028</v>
      </c>
      <c r="G12" s="42">
        <f>G13</f>
        <v>67531235.64</v>
      </c>
      <c r="H12" s="42">
        <f>H13</f>
        <v>67530346.09</v>
      </c>
      <c r="I12" s="44"/>
      <c r="J12" s="43">
        <f>J13</f>
        <v>12917.54999999702</v>
      </c>
      <c r="K12" s="34"/>
    </row>
    <row r="13" spans="1:12" ht="23.25">
      <c r="A13" s="14" t="s">
        <v>21</v>
      </c>
      <c r="B13" s="15" t="s">
        <v>23</v>
      </c>
      <c r="C13" s="35">
        <v>64227000</v>
      </c>
      <c r="D13" s="35">
        <v>64227000</v>
      </c>
      <c r="E13" s="35">
        <f aca="true" t="shared" si="0" ref="E13:E19">F13+G13</f>
        <v>67543263.64</v>
      </c>
      <c r="F13" s="35">
        <v>12028</v>
      </c>
      <c r="G13" s="42">
        <v>67531235.64</v>
      </c>
      <c r="H13" s="42">
        <v>67530346.09</v>
      </c>
      <c r="I13" s="44"/>
      <c r="J13" s="43">
        <f>E13-H13-I13</f>
        <v>12917.54999999702</v>
      </c>
      <c r="K13" s="34"/>
      <c r="L13" s="26"/>
    </row>
    <row r="14" spans="1:13" s="28" customFormat="1" ht="12.75">
      <c r="A14" s="13" t="s">
        <v>22</v>
      </c>
      <c r="B14" s="15">
        <v>36</v>
      </c>
      <c r="C14" s="35">
        <f>C15</f>
        <v>6869000</v>
      </c>
      <c r="D14" s="35">
        <f>D15</f>
        <v>6869000</v>
      </c>
      <c r="E14" s="35">
        <f>F14+G14</f>
        <v>7921099.71</v>
      </c>
      <c r="F14" s="35">
        <f>F15</f>
        <v>1237757.57</v>
      </c>
      <c r="G14" s="42">
        <f>G15</f>
        <v>6683342.14</v>
      </c>
      <c r="H14" s="42">
        <f>E14-I14-J14</f>
        <v>7317318.47</v>
      </c>
      <c r="I14" s="44"/>
      <c r="J14" s="57">
        <f>J15</f>
        <v>603781.2400000002</v>
      </c>
      <c r="K14" s="34"/>
      <c r="L14" s="34"/>
      <c r="M14" s="34"/>
    </row>
    <row r="15" spans="1:11" ht="12.75">
      <c r="A15" s="13" t="s">
        <v>31</v>
      </c>
      <c r="B15" s="15" t="s">
        <v>24</v>
      </c>
      <c r="C15" s="35">
        <v>6869000</v>
      </c>
      <c r="D15" s="35">
        <v>6869000</v>
      </c>
      <c r="E15" s="35">
        <f t="shared" si="0"/>
        <v>7921099.71</v>
      </c>
      <c r="F15" s="35">
        <v>1237757.57</v>
      </c>
      <c r="G15" s="42">
        <v>6683342.14</v>
      </c>
      <c r="H15" s="42">
        <v>7317318.47</v>
      </c>
      <c r="I15" s="44"/>
      <c r="J15" s="57">
        <f>E15-H15</f>
        <v>603781.2400000002</v>
      </c>
      <c r="K15" s="34"/>
    </row>
    <row r="16" spans="1:11" ht="26.25">
      <c r="A16" s="22" t="s">
        <v>32</v>
      </c>
      <c r="B16" s="21">
        <v>40</v>
      </c>
      <c r="C16" s="35">
        <f>C17</f>
        <v>7000000</v>
      </c>
      <c r="D16" s="35">
        <f>D17</f>
        <v>7000000</v>
      </c>
      <c r="E16" s="35">
        <f t="shared" si="0"/>
        <v>7000000</v>
      </c>
      <c r="F16" s="35">
        <f aca="true" t="shared" si="1" ref="F16:H17">F17</f>
        <v>0</v>
      </c>
      <c r="G16" s="42">
        <f t="shared" si="1"/>
        <v>7000000</v>
      </c>
      <c r="H16" s="42">
        <f t="shared" si="1"/>
        <v>7000000</v>
      </c>
      <c r="I16" s="44"/>
      <c r="J16" s="43">
        <v>0</v>
      </c>
      <c r="K16" s="34"/>
    </row>
    <row r="17" spans="1:11" ht="39">
      <c r="A17" s="22" t="s">
        <v>33</v>
      </c>
      <c r="B17" s="21">
        <v>40.15</v>
      </c>
      <c r="C17" s="35">
        <f>C18</f>
        <v>7000000</v>
      </c>
      <c r="D17" s="35">
        <f>D18</f>
        <v>7000000</v>
      </c>
      <c r="E17" s="35">
        <f t="shared" si="0"/>
        <v>7000000</v>
      </c>
      <c r="F17" s="35">
        <f>F18</f>
        <v>0</v>
      </c>
      <c r="G17" s="42">
        <f t="shared" si="1"/>
        <v>7000000</v>
      </c>
      <c r="H17" s="42">
        <f t="shared" si="1"/>
        <v>7000000</v>
      </c>
      <c r="I17" s="44"/>
      <c r="J17" s="43">
        <v>0</v>
      </c>
      <c r="K17" s="34"/>
    </row>
    <row r="18" spans="1:11" ht="26.25">
      <c r="A18" s="22" t="s">
        <v>34</v>
      </c>
      <c r="B18" s="21" t="s">
        <v>30</v>
      </c>
      <c r="C18" s="35">
        <v>7000000</v>
      </c>
      <c r="D18" s="35">
        <v>7000000</v>
      </c>
      <c r="E18" s="35">
        <f t="shared" si="0"/>
        <v>7000000</v>
      </c>
      <c r="F18" s="35">
        <v>0</v>
      </c>
      <c r="G18" s="42">
        <v>7000000</v>
      </c>
      <c r="H18" s="42">
        <v>7000000</v>
      </c>
      <c r="I18" s="44"/>
      <c r="J18" s="43">
        <v>0</v>
      </c>
      <c r="K18" s="34"/>
    </row>
    <row r="19" spans="1:15" ht="39">
      <c r="A19" s="23" t="s">
        <v>41</v>
      </c>
      <c r="B19" s="24">
        <v>42</v>
      </c>
      <c r="C19" s="37">
        <f aca="true" t="shared" si="2" ref="C19:H19">C20</f>
        <v>854000</v>
      </c>
      <c r="D19" s="37">
        <f t="shared" si="2"/>
        <v>854000</v>
      </c>
      <c r="E19" s="35">
        <f t="shared" si="0"/>
        <v>816150.76</v>
      </c>
      <c r="F19" s="37">
        <f t="shared" si="2"/>
        <v>209443.45</v>
      </c>
      <c r="G19" s="45">
        <f t="shared" si="2"/>
        <v>606707.31</v>
      </c>
      <c r="H19" s="45">
        <f t="shared" si="2"/>
        <v>414421.96</v>
      </c>
      <c r="I19" s="46"/>
      <c r="J19" s="47">
        <f>E19-H19-I19</f>
        <v>401728.8</v>
      </c>
      <c r="K19" s="34"/>
      <c r="N19" s="26"/>
      <c r="O19" s="27"/>
    </row>
    <row r="20" spans="1:16" ht="118.5">
      <c r="A20" s="23" t="s">
        <v>42</v>
      </c>
      <c r="B20" s="24" t="s">
        <v>40</v>
      </c>
      <c r="C20" s="37">
        <v>854000</v>
      </c>
      <c r="D20" s="37">
        <v>854000</v>
      </c>
      <c r="E20" s="35">
        <f>F20+G20</f>
        <v>816150.76</v>
      </c>
      <c r="F20" s="37">
        <v>209443.45</v>
      </c>
      <c r="G20" s="45">
        <v>606707.31</v>
      </c>
      <c r="H20" s="45">
        <v>414421.96</v>
      </c>
      <c r="I20" s="46"/>
      <c r="J20" s="47">
        <f>E20-H20-I20</f>
        <v>401728.8</v>
      </c>
      <c r="K20" s="34"/>
      <c r="P20" s="26"/>
    </row>
    <row r="21" spans="1:10" ht="12.75" customHeight="1">
      <c r="A21" s="23" t="s">
        <v>37</v>
      </c>
      <c r="B21" s="24">
        <v>48</v>
      </c>
      <c r="C21" s="37">
        <f aca="true" t="shared" si="3" ref="C21:H21">C22</f>
        <v>5122000</v>
      </c>
      <c r="D21" s="37">
        <f t="shared" si="3"/>
        <v>5122000</v>
      </c>
      <c r="E21" s="37">
        <f t="shared" si="3"/>
        <v>6105713.0600000005</v>
      </c>
      <c r="F21" s="37">
        <f t="shared" si="3"/>
        <v>1254972.6</v>
      </c>
      <c r="G21" s="45">
        <f t="shared" si="3"/>
        <v>4850740.46</v>
      </c>
      <c r="H21" s="45">
        <f t="shared" si="3"/>
        <v>2483191.69</v>
      </c>
      <c r="I21" s="45">
        <v>1215386.19</v>
      </c>
      <c r="J21" s="47">
        <f>J22</f>
        <v>2407135.18</v>
      </c>
    </row>
    <row r="22" spans="1:10" ht="12.75">
      <c r="A22" s="23" t="s">
        <v>38</v>
      </c>
      <c r="B22" s="24" t="s">
        <v>35</v>
      </c>
      <c r="C22" s="37">
        <f aca="true" t="shared" si="4" ref="C22:H22">C23+C24</f>
        <v>5122000</v>
      </c>
      <c r="D22" s="37">
        <f t="shared" si="4"/>
        <v>5122000</v>
      </c>
      <c r="E22" s="37">
        <f t="shared" si="4"/>
        <v>6105713.0600000005</v>
      </c>
      <c r="F22" s="37">
        <f t="shared" si="4"/>
        <v>1254972.6</v>
      </c>
      <c r="G22" s="45">
        <f t="shared" si="4"/>
        <v>4850740.46</v>
      </c>
      <c r="H22" s="45">
        <f t="shared" si="4"/>
        <v>2483191.69</v>
      </c>
      <c r="I22" s="45">
        <v>1215386.19</v>
      </c>
      <c r="J22" s="47">
        <f>J23+J24</f>
        <v>2407135.18</v>
      </c>
    </row>
    <row r="23" spans="1:13" ht="26.25">
      <c r="A23" s="23" t="s">
        <v>39</v>
      </c>
      <c r="B23" s="24" t="s">
        <v>36</v>
      </c>
      <c r="C23" s="37">
        <v>3907000</v>
      </c>
      <c r="D23" s="37">
        <v>3907000</v>
      </c>
      <c r="E23" s="37">
        <f>F23+G23</f>
        <v>4890326.87</v>
      </c>
      <c r="F23" s="37">
        <v>1254972.6</v>
      </c>
      <c r="G23" s="45">
        <v>3635354.27</v>
      </c>
      <c r="H23" s="45">
        <v>1267805.5</v>
      </c>
      <c r="I23" s="45">
        <v>1215386.19</v>
      </c>
      <c r="J23" s="47">
        <f>E23-H23-I23</f>
        <v>2407135.18</v>
      </c>
      <c r="M23" s="51"/>
    </row>
    <row r="24" spans="1:10" ht="27" thickBot="1">
      <c r="A24" s="38" t="s">
        <v>44</v>
      </c>
      <c r="B24" s="39" t="s">
        <v>45</v>
      </c>
      <c r="C24" s="40">
        <v>1215000</v>
      </c>
      <c r="D24" s="40">
        <v>1215000</v>
      </c>
      <c r="E24" s="41">
        <f>F24+G24</f>
        <v>1215386.19</v>
      </c>
      <c r="F24" s="41">
        <v>0</v>
      </c>
      <c r="G24" s="48">
        <v>1215386.19</v>
      </c>
      <c r="H24" s="48">
        <v>1215386.19</v>
      </c>
      <c r="I24" s="49">
        <v>0</v>
      </c>
      <c r="J24" s="50">
        <f>E24-H24-I24</f>
        <v>0</v>
      </c>
    </row>
    <row r="25" spans="1:10" ht="12.75" customHeight="1">
      <c r="A25" s="91" t="s">
        <v>16</v>
      </c>
      <c r="B25" s="91"/>
      <c r="C25" s="91"/>
      <c r="D25" s="91"/>
      <c r="E25" s="91"/>
      <c r="F25" s="91"/>
      <c r="G25" s="91"/>
      <c r="H25" s="91"/>
      <c r="I25" s="91"/>
      <c r="J25" s="91"/>
    </row>
    <row r="26" spans="1:10" ht="12.75">
      <c r="A26" s="1"/>
      <c r="B26" s="1"/>
      <c r="C26" s="1"/>
      <c r="D26" s="1"/>
      <c r="E26" s="29"/>
      <c r="F26" s="1"/>
      <c r="G26" s="29"/>
      <c r="H26" s="29"/>
      <c r="I26" s="1"/>
      <c r="J26" s="1"/>
    </row>
    <row r="27" spans="1:10" ht="12.75">
      <c r="A27" s="16" t="s">
        <v>43</v>
      </c>
      <c r="B27" s="16"/>
      <c r="C27" s="7"/>
      <c r="D27" s="7"/>
      <c r="E27" s="33"/>
      <c r="F27" s="18" t="s">
        <v>25</v>
      </c>
      <c r="G27" s="55"/>
      <c r="H27" s="55"/>
      <c r="I27" s="8"/>
      <c r="J27" s="8"/>
    </row>
    <row r="28" spans="1:10" ht="12.75">
      <c r="A28" s="25" t="s">
        <v>47</v>
      </c>
      <c r="B28" s="17"/>
      <c r="C28" s="7"/>
      <c r="D28" s="7"/>
      <c r="E28" s="33"/>
      <c r="F28" s="92" t="s">
        <v>26</v>
      </c>
      <c r="G28" s="92"/>
      <c r="H28" s="92"/>
      <c r="I28" s="8"/>
      <c r="J28" s="8"/>
    </row>
    <row r="29" spans="3:10" ht="12.75">
      <c r="C29" s="1"/>
      <c r="D29" s="1"/>
      <c r="E29" s="29"/>
      <c r="F29" s="19"/>
      <c r="G29" s="56"/>
      <c r="H29" s="56"/>
      <c r="I29" s="1"/>
      <c r="J29" s="1"/>
    </row>
    <row r="30" spans="1:10" ht="12.75">
      <c r="A30" s="1"/>
      <c r="B30" s="1"/>
      <c r="C30" s="1"/>
      <c r="D30" s="1"/>
      <c r="E30" s="29"/>
      <c r="F30" s="16" t="s">
        <v>27</v>
      </c>
      <c r="G30" s="56"/>
      <c r="H30" s="56"/>
      <c r="I30" s="1"/>
      <c r="J30" s="1"/>
    </row>
    <row r="31" spans="1:10" ht="12.75">
      <c r="A31" s="1"/>
      <c r="B31" s="1"/>
      <c r="C31" s="1"/>
      <c r="D31" s="1"/>
      <c r="E31" s="29"/>
      <c r="F31" s="16" t="s">
        <v>28</v>
      </c>
      <c r="G31" s="56"/>
      <c r="H31" s="56"/>
      <c r="I31" s="1"/>
      <c r="J31" s="1"/>
    </row>
  </sheetData>
  <sheetProtection selectLockedCells="1" selectUnlockedCells="1"/>
  <mergeCells count="11">
    <mergeCell ref="A25:J25"/>
    <mergeCell ref="F28:H28"/>
    <mergeCell ref="I8:I9"/>
    <mergeCell ref="J8:J9"/>
    <mergeCell ref="B4:H4"/>
    <mergeCell ref="A8:A9"/>
    <mergeCell ref="B8:B9"/>
    <mergeCell ref="C8:C9"/>
    <mergeCell ref="D8:D9"/>
    <mergeCell ref="E8:F8"/>
    <mergeCell ref="H8:H9"/>
  </mergeCells>
  <printOptions/>
  <pageMargins left="0.708661417322835" right="0.708661417322835" top="0.748031496062992" bottom="0.748031496062992" header="0.31496062992126" footer="0.31496062992126"/>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J34"/>
  <sheetViews>
    <sheetView tabSelected="1" zoomScalePageLayoutView="0" workbookViewId="0" topLeftCell="A1">
      <selection activeCell="L20" sqref="L20"/>
    </sheetView>
  </sheetViews>
  <sheetFormatPr defaultColWidth="9.140625" defaultRowHeight="12.75"/>
  <cols>
    <col min="1" max="1" width="28.140625" style="0" customWidth="1"/>
    <col min="2" max="2" width="10.7109375" style="0" bestFit="1" customWidth="1"/>
    <col min="3" max="3" width="13.8515625" style="28" customWidth="1"/>
    <col min="4" max="4" width="13.8515625" style="0" customWidth="1"/>
    <col min="5" max="5" width="13.00390625" style="0" customWidth="1"/>
    <col min="6" max="6" width="12.8515625" style="28" customWidth="1"/>
    <col min="7" max="7" width="13.28125" style="28" customWidth="1"/>
    <col min="8" max="8" width="16.7109375" style="28" customWidth="1"/>
    <col min="9" max="10" width="12.57421875" style="0" customWidth="1"/>
  </cols>
  <sheetData>
    <row r="1" spans="1:10" ht="12.75">
      <c r="A1" s="1"/>
      <c r="B1" s="1"/>
      <c r="C1" s="29"/>
      <c r="D1" s="1"/>
      <c r="E1" s="29"/>
      <c r="F1" s="29"/>
      <c r="G1" s="29"/>
      <c r="H1" s="29"/>
      <c r="I1" s="1"/>
      <c r="J1" s="1"/>
    </row>
    <row r="2" spans="1:10" ht="12.75">
      <c r="A2" s="1"/>
      <c r="B2" s="1"/>
      <c r="C2" s="29"/>
      <c r="D2" s="1"/>
      <c r="E2" s="29"/>
      <c r="F2" s="29"/>
      <c r="G2" s="29"/>
      <c r="H2" s="29"/>
      <c r="I2" s="1"/>
      <c r="J2" s="2" t="s">
        <v>0</v>
      </c>
    </row>
    <row r="3" spans="1:10" ht="12.75">
      <c r="A3" s="1"/>
      <c r="B3" s="1"/>
      <c r="C3" s="29"/>
      <c r="D3" s="1"/>
      <c r="E3" s="29"/>
      <c r="F3" s="29"/>
      <c r="G3" s="29"/>
      <c r="H3" s="29"/>
      <c r="I3" s="1"/>
      <c r="J3" s="1"/>
    </row>
    <row r="4" spans="1:10" ht="15">
      <c r="A4" s="1"/>
      <c r="B4" s="80" t="s">
        <v>1</v>
      </c>
      <c r="C4" s="80"/>
      <c r="D4" s="80"/>
      <c r="E4" s="80"/>
      <c r="F4" s="80"/>
      <c r="G4" s="80"/>
      <c r="H4" s="80"/>
      <c r="I4" s="1"/>
      <c r="J4" s="1"/>
    </row>
    <row r="5" spans="1:10" ht="12.75">
      <c r="A5" s="1"/>
      <c r="B5" s="1"/>
      <c r="C5" s="60"/>
      <c r="D5" s="20"/>
      <c r="E5" s="30" t="s">
        <v>48</v>
      </c>
      <c r="F5" s="29"/>
      <c r="G5" s="29"/>
      <c r="H5" s="29"/>
      <c r="I5" s="1"/>
      <c r="J5" s="1"/>
    </row>
    <row r="6" spans="1:10" ht="12.75">
      <c r="A6" s="1"/>
      <c r="B6" s="1"/>
      <c r="C6" s="29"/>
      <c r="D6" s="1"/>
      <c r="E6" s="29"/>
      <c r="F6" s="29"/>
      <c r="G6" s="29"/>
      <c r="H6" s="29"/>
      <c r="I6" s="1"/>
      <c r="J6" s="1"/>
    </row>
    <row r="7" spans="1:10" ht="13.5" thickBot="1">
      <c r="A7" s="4" t="s">
        <v>2</v>
      </c>
      <c r="B7" s="1"/>
      <c r="C7" s="29"/>
      <c r="D7" s="1"/>
      <c r="E7" s="29"/>
      <c r="F7" s="29"/>
      <c r="G7" s="52"/>
      <c r="H7" s="29"/>
      <c r="I7" s="1"/>
      <c r="J7" s="5" t="s">
        <v>3</v>
      </c>
    </row>
    <row r="8" spans="1:10" ht="12.75" customHeight="1" thickBot="1">
      <c r="A8" s="101" t="s">
        <v>4</v>
      </c>
      <c r="B8" s="103" t="s">
        <v>5</v>
      </c>
      <c r="C8" s="107" t="s">
        <v>49</v>
      </c>
      <c r="D8" s="108"/>
      <c r="E8" s="105" t="s">
        <v>6</v>
      </c>
      <c r="F8" s="106"/>
      <c r="G8" s="77"/>
      <c r="H8" s="109" t="s">
        <v>7</v>
      </c>
      <c r="I8" s="97" t="s">
        <v>8</v>
      </c>
      <c r="J8" s="99" t="s">
        <v>50</v>
      </c>
    </row>
    <row r="9" spans="1:10" ht="83.25" customHeight="1" thickBot="1">
      <c r="A9" s="102"/>
      <c r="B9" s="104"/>
      <c r="C9" s="78" t="s">
        <v>51</v>
      </c>
      <c r="D9" s="79" t="s">
        <v>52</v>
      </c>
      <c r="E9" s="76" t="s">
        <v>9</v>
      </c>
      <c r="F9" s="75" t="s">
        <v>10</v>
      </c>
      <c r="G9" s="75" t="s">
        <v>11</v>
      </c>
      <c r="H9" s="110"/>
      <c r="I9" s="98"/>
      <c r="J9" s="100"/>
    </row>
    <row r="10" spans="1:10" ht="12.75">
      <c r="A10" s="9" t="s">
        <v>12</v>
      </c>
      <c r="B10" s="6" t="s">
        <v>13</v>
      </c>
      <c r="C10" s="61">
        <v>1</v>
      </c>
      <c r="D10" s="6">
        <v>2</v>
      </c>
      <c r="E10" s="32" t="s">
        <v>14</v>
      </c>
      <c r="F10" s="32">
        <v>4</v>
      </c>
      <c r="G10" s="32">
        <v>5</v>
      </c>
      <c r="H10" s="32">
        <v>6</v>
      </c>
      <c r="I10" s="10">
        <v>7</v>
      </c>
      <c r="J10" s="11" t="s">
        <v>15</v>
      </c>
    </row>
    <row r="11" spans="1:10" ht="12.75">
      <c r="A11" s="13" t="s">
        <v>19</v>
      </c>
      <c r="B11" s="15">
        <v>120</v>
      </c>
      <c r="C11" s="62">
        <f>C12+C14+C16+C21+C19</f>
        <v>78500000</v>
      </c>
      <c r="D11" s="63">
        <f>D12+D14+D16+D21+D19</f>
        <v>26880000</v>
      </c>
      <c r="E11" s="63">
        <f>F11+G11</f>
        <v>35083224</v>
      </c>
      <c r="F11" s="62">
        <f>F12+F14+F16+F21+F19</f>
        <v>3424675</v>
      </c>
      <c r="G11" s="62">
        <f>G12+G14+G16+G19+G21</f>
        <v>31658549</v>
      </c>
      <c r="H11" s="62">
        <f>H12+H14+H16+H19+H21</f>
        <v>32014691</v>
      </c>
      <c r="I11" s="62">
        <f>I12+I14+I16+I19+I21</f>
        <v>2407135</v>
      </c>
      <c r="J11" s="64">
        <f>J12+J14+J16+J19+J21</f>
        <v>661398</v>
      </c>
    </row>
    <row r="12" spans="1:10" ht="23.25">
      <c r="A12" s="36" t="s">
        <v>20</v>
      </c>
      <c r="B12" s="15">
        <v>33</v>
      </c>
      <c r="C12" s="62">
        <f>C13</f>
        <v>65000000</v>
      </c>
      <c r="D12" s="63">
        <f>D13</f>
        <v>16650000</v>
      </c>
      <c r="E12" s="63">
        <f>F12+G12</f>
        <v>18638214</v>
      </c>
      <c r="F12" s="62">
        <f>F13</f>
        <v>12029</v>
      </c>
      <c r="G12" s="62">
        <f>G13</f>
        <v>18626185</v>
      </c>
      <c r="H12" s="62">
        <f>H13</f>
        <v>18620451</v>
      </c>
      <c r="I12" s="65"/>
      <c r="J12" s="64">
        <f>J13</f>
        <v>17763</v>
      </c>
    </row>
    <row r="13" spans="1:10" ht="23.25">
      <c r="A13" s="14" t="s">
        <v>21</v>
      </c>
      <c r="B13" s="15" t="s">
        <v>23</v>
      </c>
      <c r="C13" s="62">
        <v>65000000</v>
      </c>
      <c r="D13" s="63">
        <v>16650000</v>
      </c>
      <c r="E13" s="63">
        <f aca="true" t="shared" si="0" ref="E13:E19">F13+G13</f>
        <v>18638214</v>
      </c>
      <c r="F13" s="62">
        <v>12029</v>
      </c>
      <c r="G13" s="62">
        <v>18626185</v>
      </c>
      <c r="H13" s="62">
        <v>18620451</v>
      </c>
      <c r="I13" s="65"/>
      <c r="J13" s="64">
        <f>E13-H13-I13</f>
        <v>17763</v>
      </c>
    </row>
    <row r="14" spans="1:10" ht="12.75">
      <c r="A14" s="13" t="s">
        <v>22</v>
      </c>
      <c r="B14" s="15">
        <v>36</v>
      </c>
      <c r="C14" s="62">
        <f>C15</f>
        <v>6500000</v>
      </c>
      <c r="D14" s="63">
        <f>D15</f>
        <v>3230000</v>
      </c>
      <c r="E14" s="63">
        <f>F14+G14</f>
        <v>4229011</v>
      </c>
      <c r="F14" s="62">
        <f>F15</f>
        <v>603782</v>
      </c>
      <c r="G14" s="62">
        <f>G15</f>
        <v>3625229</v>
      </c>
      <c r="H14" s="62">
        <f>E14-I14-J14</f>
        <v>3585376</v>
      </c>
      <c r="I14" s="65"/>
      <c r="J14" s="64">
        <f>J15</f>
        <v>643635</v>
      </c>
    </row>
    <row r="15" spans="1:10" ht="12.75">
      <c r="A15" s="13" t="s">
        <v>31</v>
      </c>
      <c r="B15" s="15" t="s">
        <v>24</v>
      </c>
      <c r="C15" s="62">
        <v>6500000</v>
      </c>
      <c r="D15" s="63">
        <v>3230000</v>
      </c>
      <c r="E15" s="63">
        <f t="shared" si="0"/>
        <v>4229011</v>
      </c>
      <c r="F15" s="62">
        <v>603782</v>
      </c>
      <c r="G15" s="62">
        <v>3625229</v>
      </c>
      <c r="H15" s="62">
        <v>3585376</v>
      </c>
      <c r="I15" s="65"/>
      <c r="J15" s="64">
        <f>E15-H15</f>
        <v>643635</v>
      </c>
    </row>
    <row r="16" spans="1:10" ht="26.25">
      <c r="A16" s="22" t="s">
        <v>32</v>
      </c>
      <c r="B16" s="21">
        <v>40</v>
      </c>
      <c r="C16" s="62">
        <f>C17</f>
        <v>7000000</v>
      </c>
      <c r="D16" s="63">
        <f>D17</f>
        <v>7000000</v>
      </c>
      <c r="E16" s="63">
        <f t="shared" si="0"/>
        <v>7000000</v>
      </c>
      <c r="F16" s="62">
        <f aca="true" t="shared" si="1" ref="F16:H17">F17</f>
        <v>0</v>
      </c>
      <c r="G16" s="62">
        <f t="shared" si="1"/>
        <v>7000000</v>
      </c>
      <c r="H16" s="62">
        <f t="shared" si="1"/>
        <v>7000000</v>
      </c>
      <c r="I16" s="65"/>
      <c r="J16" s="64">
        <v>0</v>
      </c>
    </row>
    <row r="17" spans="1:10" ht="39">
      <c r="A17" s="22" t="s">
        <v>33</v>
      </c>
      <c r="B17" s="21">
        <v>40.15</v>
      </c>
      <c r="C17" s="62">
        <f>C18</f>
        <v>7000000</v>
      </c>
      <c r="D17" s="63">
        <f>D18</f>
        <v>7000000</v>
      </c>
      <c r="E17" s="63">
        <f t="shared" si="0"/>
        <v>7000000</v>
      </c>
      <c r="F17" s="62">
        <f>F18</f>
        <v>0</v>
      </c>
      <c r="G17" s="62">
        <f t="shared" si="1"/>
        <v>7000000</v>
      </c>
      <c r="H17" s="62">
        <f t="shared" si="1"/>
        <v>7000000</v>
      </c>
      <c r="I17" s="65"/>
      <c r="J17" s="64">
        <v>0</v>
      </c>
    </row>
    <row r="18" spans="1:10" ht="26.25">
      <c r="A18" s="22" t="s">
        <v>34</v>
      </c>
      <c r="B18" s="21" t="s">
        <v>30</v>
      </c>
      <c r="C18" s="62">
        <v>7000000</v>
      </c>
      <c r="D18" s="63">
        <v>7000000</v>
      </c>
      <c r="E18" s="63">
        <f t="shared" si="0"/>
        <v>7000000</v>
      </c>
      <c r="F18" s="62">
        <v>0</v>
      </c>
      <c r="G18" s="62">
        <v>7000000</v>
      </c>
      <c r="H18" s="62">
        <v>7000000</v>
      </c>
      <c r="I18" s="65"/>
      <c r="J18" s="64">
        <v>0</v>
      </c>
    </row>
    <row r="19" spans="1:10" ht="39">
      <c r="A19" s="23" t="s">
        <v>41</v>
      </c>
      <c r="B19" s="24">
        <v>42</v>
      </c>
      <c r="C19" s="66">
        <f aca="true" t="shared" si="2" ref="C19:H19">C20</f>
        <v>0</v>
      </c>
      <c r="D19" s="67">
        <f t="shared" si="2"/>
        <v>0</v>
      </c>
      <c r="E19" s="63">
        <f t="shared" si="0"/>
        <v>401729</v>
      </c>
      <c r="F19" s="66">
        <f t="shared" si="2"/>
        <v>401729</v>
      </c>
      <c r="G19" s="66">
        <f t="shared" si="2"/>
        <v>0</v>
      </c>
      <c r="H19" s="66">
        <f t="shared" si="2"/>
        <v>401729</v>
      </c>
      <c r="I19" s="68"/>
      <c r="J19" s="69">
        <f>E19-H19-I19</f>
        <v>0</v>
      </c>
    </row>
    <row r="20" spans="1:10" ht="118.5">
      <c r="A20" s="23" t="s">
        <v>42</v>
      </c>
      <c r="B20" s="24" t="s">
        <v>40</v>
      </c>
      <c r="C20" s="66"/>
      <c r="D20" s="67"/>
      <c r="E20" s="63">
        <f>F20+G20</f>
        <v>401729</v>
      </c>
      <c r="F20" s="66">
        <v>401729</v>
      </c>
      <c r="G20" s="66"/>
      <c r="H20" s="66">
        <v>401729</v>
      </c>
      <c r="I20" s="68"/>
      <c r="J20" s="69">
        <f>E20-H20-I20</f>
        <v>0</v>
      </c>
    </row>
    <row r="21" spans="1:10" ht="52.5">
      <c r="A21" s="23" t="s">
        <v>37</v>
      </c>
      <c r="B21" s="24">
        <v>48</v>
      </c>
      <c r="C21" s="66">
        <f aca="true" t="shared" si="3" ref="C21:H21">C22</f>
        <v>0</v>
      </c>
      <c r="D21" s="67">
        <f t="shared" si="3"/>
        <v>0</v>
      </c>
      <c r="E21" s="67">
        <f t="shared" si="3"/>
        <v>4814270</v>
      </c>
      <c r="F21" s="66">
        <f t="shared" si="3"/>
        <v>2407135</v>
      </c>
      <c r="G21" s="66">
        <f t="shared" si="3"/>
        <v>2407135</v>
      </c>
      <c r="H21" s="66">
        <f t="shared" si="3"/>
        <v>2407135</v>
      </c>
      <c r="I21" s="66">
        <f>I22</f>
        <v>2407135</v>
      </c>
      <c r="J21" s="69"/>
    </row>
    <row r="22" spans="1:10" ht="12.75">
      <c r="A22" s="23" t="s">
        <v>38</v>
      </c>
      <c r="B22" s="24" t="s">
        <v>35</v>
      </c>
      <c r="C22" s="66">
        <f aca="true" t="shared" si="4" ref="C22:H22">C23+C24</f>
        <v>0</v>
      </c>
      <c r="D22" s="67">
        <f t="shared" si="4"/>
        <v>0</v>
      </c>
      <c r="E22" s="67">
        <f t="shared" si="4"/>
        <v>4814270</v>
      </c>
      <c r="F22" s="66">
        <f t="shared" si="4"/>
        <v>2407135</v>
      </c>
      <c r="G22" s="66">
        <f t="shared" si="4"/>
        <v>2407135</v>
      </c>
      <c r="H22" s="66">
        <f t="shared" si="4"/>
        <v>2407135</v>
      </c>
      <c r="I22" s="66">
        <f>I23+I24</f>
        <v>2407135</v>
      </c>
      <c r="J22" s="69"/>
    </row>
    <row r="23" spans="1:10" ht="26.25">
      <c r="A23" s="23" t="s">
        <v>39</v>
      </c>
      <c r="B23" s="24" t="s">
        <v>36</v>
      </c>
      <c r="C23" s="66"/>
      <c r="D23" s="67"/>
      <c r="E23" s="67">
        <f>F23+G23</f>
        <v>2407135</v>
      </c>
      <c r="F23" s="66">
        <v>2407135</v>
      </c>
      <c r="G23" s="66"/>
      <c r="H23" s="66"/>
      <c r="I23" s="66">
        <v>2407135</v>
      </c>
      <c r="J23" s="69"/>
    </row>
    <row r="24" spans="1:10" ht="27" thickBot="1">
      <c r="A24" s="38" t="s">
        <v>44</v>
      </c>
      <c r="B24" s="39" t="s">
        <v>45</v>
      </c>
      <c r="C24" s="70"/>
      <c r="D24" s="71"/>
      <c r="E24" s="72">
        <f>F24+G24</f>
        <v>2407135</v>
      </c>
      <c r="F24" s="73"/>
      <c r="G24" s="73">
        <v>2407135</v>
      </c>
      <c r="H24" s="73">
        <v>2407135</v>
      </c>
      <c r="I24" s="70">
        <v>0</v>
      </c>
      <c r="J24" s="74">
        <f>E24-H24-I24</f>
        <v>0</v>
      </c>
    </row>
    <row r="25" spans="1:10" ht="12.75">
      <c r="A25" s="91" t="s">
        <v>16</v>
      </c>
      <c r="B25" s="91"/>
      <c r="C25" s="91"/>
      <c r="D25" s="91"/>
      <c r="E25" s="91"/>
      <c r="F25" s="91"/>
      <c r="G25" s="91"/>
      <c r="H25" s="91"/>
      <c r="I25" s="91"/>
      <c r="J25" s="91"/>
    </row>
    <row r="26" spans="1:10" ht="12.75">
      <c r="A26" s="1"/>
      <c r="B26" s="1"/>
      <c r="C26" s="29"/>
      <c r="D26" s="1"/>
      <c r="E26" s="29"/>
      <c r="F26" s="29"/>
      <c r="G26" s="29"/>
      <c r="H26" s="29"/>
      <c r="I26" s="1"/>
      <c r="J26" s="1"/>
    </row>
    <row r="27" spans="1:10" ht="12.75">
      <c r="A27" s="16" t="s">
        <v>43</v>
      </c>
      <c r="B27" s="16"/>
      <c r="C27" s="33"/>
      <c r="D27" s="7"/>
      <c r="E27" s="33"/>
      <c r="F27" s="58" t="s">
        <v>25</v>
      </c>
      <c r="G27" s="55"/>
      <c r="H27" s="55"/>
      <c r="I27" s="8"/>
      <c r="J27" s="8"/>
    </row>
    <row r="28" spans="1:10" ht="12.75">
      <c r="A28" s="25" t="s">
        <v>47</v>
      </c>
      <c r="B28" s="17"/>
      <c r="C28" s="33"/>
      <c r="D28" s="7"/>
      <c r="E28" s="33"/>
      <c r="F28" s="92" t="s">
        <v>26</v>
      </c>
      <c r="G28" s="92"/>
      <c r="H28" s="92"/>
      <c r="I28" s="8"/>
      <c r="J28" s="8"/>
    </row>
    <row r="29" spans="3:10" ht="12.75">
      <c r="C29" s="29"/>
      <c r="D29" s="1"/>
      <c r="E29" s="29"/>
      <c r="F29" s="56"/>
      <c r="G29" s="56"/>
      <c r="H29" s="56"/>
      <c r="I29" s="1"/>
      <c r="J29" s="1"/>
    </row>
    <row r="30" spans="1:10" ht="12.75">
      <c r="A30" s="1"/>
      <c r="B30" s="1"/>
      <c r="C30" s="29"/>
      <c r="D30" s="1"/>
      <c r="E30" s="29"/>
      <c r="F30" s="59" t="s">
        <v>27</v>
      </c>
      <c r="G30" s="56"/>
      <c r="H30" s="56"/>
      <c r="I30" s="1"/>
      <c r="J30" s="1"/>
    </row>
    <row r="31" spans="1:10" ht="12.75">
      <c r="A31" s="1"/>
      <c r="B31" s="1"/>
      <c r="C31" s="29"/>
      <c r="D31" s="1"/>
      <c r="E31" s="29"/>
      <c r="F31" s="59" t="s">
        <v>28</v>
      </c>
      <c r="G31" s="56"/>
      <c r="H31" s="56"/>
      <c r="I31" s="1"/>
      <c r="J31" s="1"/>
    </row>
    <row r="32" ht="12.75">
      <c r="E32" s="28"/>
    </row>
    <row r="33" ht="12.75">
      <c r="E33" s="28"/>
    </row>
    <row r="34" ht="12.75">
      <c r="E34" s="28"/>
    </row>
  </sheetData>
  <sheetProtection password="CC71" sheet="1" objects="1" scenarios="1" selectLockedCells="1" selectUnlockedCells="1"/>
  <mergeCells count="10">
    <mergeCell ref="F28:H28"/>
    <mergeCell ref="B4:H4"/>
    <mergeCell ref="I8:I9"/>
    <mergeCell ref="J8:J9"/>
    <mergeCell ref="A8:A9"/>
    <mergeCell ref="B8:B9"/>
    <mergeCell ref="E8:F8"/>
    <mergeCell ref="C8:D8"/>
    <mergeCell ref="H8:H9"/>
    <mergeCell ref="A25:J25"/>
  </mergeCells>
  <printOptions/>
  <pageMargins left="0.7" right="0.7" top="0.75" bottom="0.75" header="0.3" footer="0.3"/>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Tudorache</dc:creator>
  <cp:keywords/>
  <dc:description/>
  <cp:lastModifiedBy>Maria Tudorache</cp:lastModifiedBy>
  <cp:lastPrinted>2023-04-25T08:48:36Z</cp:lastPrinted>
  <dcterms:created xsi:type="dcterms:W3CDTF">2018-04-19T06:38:45Z</dcterms:created>
  <dcterms:modified xsi:type="dcterms:W3CDTF">2023-08-28T11:43:31Z</dcterms:modified>
  <cp:category/>
  <cp:version/>
  <cp:contentType/>
  <cp:contentStatus/>
</cp:coreProperties>
</file>