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atii_anunturi_postari\octombrie\18102021\"/>
    </mc:Choice>
  </mc:AlternateContent>
  <xr:revisionPtr revIDLastSave="0" documentId="13_ncr:1_{1166CD87-534E-4342-9CC1-8E3D0CD8DA92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8" l="1"/>
  <c r="D19" i="7" l="1"/>
  <c r="D31" i="7"/>
  <c r="E9" i="4" l="1"/>
  <c r="D127" i="5" l="1"/>
  <c r="D143" i="5" l="1"/>
  <c r="D111" i="5" l="1"/>
  <c r="D132" i="5" l="1"/>
  <c r="D9" i="6" l="1"/>
  <c r="D137" i="5" l="1"/>
  <c r="F79" i="2" l="1"/>
  <c r="E32" i="7" l="1"/>
  <c r="E20" i="7"/>
  <c r="E10" i="6" l="1"/>
  <c r="D49" i="5" l="1"/>
  <c r="E133" i="5" l="1"/>
  <c r="E138" i="5" l="1"/>
  <c r="D80" i="5" l="1"/>
  <c r="E81" i="5" s="1"/>
  <c r="D118" i="5" l="1"/>
  <c r="E144" i="5" l="1"/>
  <c r="E119" i="5"/>
  <c r="E112" i="5"/>
  <c r="E50" i="5" l="1"/>
  <c r="E128" i="5"/>
  <c r="E145" i="5" l="1"/>
</calcChain>
</file>

<file path=xl/sharedStrings.xml><?xml version="1.0" encoding="utf-8"?>
<sst xmlns="http://schemas.openxmlformats.org/spreadsheetml/2006/main" count="742" uniqueCount="180">
  <si>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</si>
  <si>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</si>
  <si>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</si>
  <si>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</si>
  <si>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</si>
  <si>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</si>
  <si>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</si>
  <si>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</si>
  <si>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</si>
  <si>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</si>
  <si>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</si>
  <si>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</si>
  <si>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</si>
  <si>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</si>
  <si>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</si>
  <si>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</si>
  <si>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</si>
  <si>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</si>
  <si>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</si>
  <si>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</si>
  <si>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</si>
  <si>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</si>
  <si>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</si>
  <si>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</si>
  <si>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</si>
  <si>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</si>
  <si>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</si>
  <si>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</si>
  <si>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</si>
  <si>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</si>
  <si>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</si>
  <si>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</si>
  <si>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</si>
  <si>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</si>
  <si>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</si>
  <si>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</si>
  <si>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</si>
  <si>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</si>
  <si>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</si>
  <si>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</si>
  <si>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</si>
  <si>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</si>
  <si>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</si>
  <si>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</si>
  <si>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</si>
  <si>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</si>
  <si>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</si>
  <si>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IMPOZIT SALARII 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</si>
  <si>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</si>
  <si>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</si>
  <si>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</si>
  <si>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</si>
  <si>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</si>
  <si>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</si>
  <si>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</si>
  <si>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</si>
  <si>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LIBRA</t>
  </si>
  <si>
    <t>ALIMENTARE CONT CARD SALARIU POCA</t>
  </si>
  <si>
    <t>IMPOZIT POCA</t>
  </si>
  <si>
    <t>Subtotal 58.02.02</t>
  </si>
  <si>
    <t>Total 58.02.02</t>
  </si>
  <si>
    <t>58.02.02</t>
  </si>
  <si>
    <t>ALIMENTARE CONT CARD POCA</t>
  </si>
  <si>
    <t>CONTRIBUTII BFS POCA</t>
  </si>
  <si>
    <t>PENSIE ALIMENTARA</t>
  </si>
  <si>
    <t xml:space="preserve">POPRIRE SALARIU </t>
  </si>
  <si>
    <t>PENSIE PRIVATA</t>
  </si>
  <si>
    <t xml:space="preserve">ALIMENTARE CONT CARD POCA </t>
  </si>
  <si>
    <t xml:space="preserve">ALIMENTARE CONT CARD 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</si>
  <si>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</si>
  <si>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</si>
  <si>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</si>
  <si>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ALIMENTARE CONT CARD SALARII </t>
  </si>
  <si>
    <t>VARSAMINTE PT.PERS.CU HANDICAP NEINCADRATE-2021</t>
  </si>
  <si>
    <t>ALIMENTARE CARD SALARII</t>
  </si>
  <si>
    <t>AVANS CONCEDIU ODIHNA</t>
  </si>
  <si>
    <t>01-30 SEPTEMBRIE</t>
  </si>
  <si>
    <t>septembrie</t>
  </si>
  <si>
    <t>01-30 septembrie</t>
  </si>
  <si>
    <t>perioada: 01-30 septembrie 2021</t>
  </si>
  <si>
    <t>Total plati septembrie</t>
  </si>
  <si>
    <t>TOTAL SEPTEMBRIE</t>
  </si>
  <si>
    <t>perioada: 01-30 septembrie</t>
  </si>
  <si>
    <t>TREI D PLUS SRL</t>
  </si>
  <si>
    <t xml:space="preserve">SERVICII DE DEZINFECTIE </t>
  </si>
  <si>
    <t>FOXX COLOR SRL</t>
  </si>
  <si>
    <t>TRODAT PRINTY</t>
  </si>
  <si>
    <t>CENTRUL MEDICAL UNIREA SRL</t>
  </si>
  <si>
    <t>SERVICII MEDICINA MUNCII</t>
  </si>
  <si>
    <t>OSIM</t>
  </si>
  <si>
    <t>REINTREGIRE CONT</t>
  </si>
  <si>
    <t>PFA</t>
  </si>
  <si>
    <t>SERVICII CONSULTANTA</t>
  </si>
  <si>
    <t xml:space="preserve">PFA </t>
  </si>
  <si>
    <t>C.N.POSTA ROMANA SA</t>
  </si>
  <si>
    <t>ALIMENTARE MASINA DE FRANCAT</t>
  </si>
  <si>
    <t>RIDICAT NUMERAR</t>
  </si>
  <si>
    <t>BTM CORPORATE SECURITY SRL</t>
  </si>
  <si>
    <t>SERVICII PAZA</t>
  </si>
  <si>
    <t>COMPANIA MUNICIPALA IMOBILIARA</t>
  </si>
  <si>
    <t>SERVICII FOLOSINTA SPATIU</t>
  </si>
  <si>
    <t>PERLA ECO CLIN SRL</t>
  </si>
  <si>
    <t xml:space="preserve">SERVICII CURATENIE </t>
  </si>
  <si>
    <t>DNS BIROTICA SRL</t>
  </si>
  <si>
    <t>PLICURI C5</t>
  </si>
  <si>
    <t>DIGITRONIX TECHNOLOGY SRL</t>
  </si>
  <si>
    <t>HDD</t>
  </si>
  <si>
    <t>DELL OPTIPLEX</t>
  </si>
  <si>
    <t>DIGISIGN SRL</t>
  </si>
  <si>
    <t>CERTIFICAT SEMNATURA ELECTRONICA</t>
  </si>
  <si>
    <t>OFFICE GREEN ECOPRODUCTS SRL</t>
  </si>
  <si>
    <t>COLECTARE CARTUSE GOALE</t>
  </si>
  <si>
    <t>VODAFONE ROMANIA SA</t>
  </si>
  <si>
    <t>ABONAMENT TV</t>
  </si>
  <si>
    <t>ROBOSTO LOGISTIK SRL</t>
  </si>
  <si>
    <t>SERVICII SSM SI SU</t>
  </si>
  <si>
    <t>RASIROM</t>
  </si>
  <si>
    <t>SERVII MENTENANTA SISTEM SECURITATE</t>
  </si>
  <si>
    <t>POENARY PEN COMPANY SRL</t>
  </si>
  <si>
    <t>STILOU BARON</t>
  </si>
  <si>
    <t>CRISTALSOFT SRL</t>
  </si>
  <si>
    <t>SERV.SOFT CONTABILITATE</t>
  </si>
  <si>
    <t>ISTYLE RETAIL SRL</t>
  </si>
  <si>
    <t>HUSA PROTECTIE TABLETA</t>
  </si>
  <si>
    <t>SERVICII WI-FI</t>
  </si>
  <si>
    <t>SERVICII TELEFONIE MOBILA</t>
  </si>
  <si>
    <t>SERVICII INTERNET</t>
  </si>
  <si>
    <t>SERVICII TELEFONIE FIXA</t>
  </si>
  <si>
    <t>ENGIE ROMANIA SA</t>
  </si>
  <si>
    <t>CONSUM GAZE</t>
  </si>
  <si>
    <t>XEROX ROMANIA SA</t>
  </si>
  <si>
    <t>SERVICII MENTENANTA FOTOCOPIATOARE</t>
  </si>
  <si>
    <t>LICENTE SGBD</t>
  </si>
  <si>
    <t xml:space="preserve">CAP 55 02 01 "CONTRIBUTII SI COTIZATII LA ORGANISMELE INTERNATIONALE" </t>
  </si>
  <si>
    <t>TOTAL septembrie</t>
  </si>
  <si>
    <t>RCS&amp;RDS SA</t>
  </si>
  <si>
    <t>ABONAMENT INTERNET</t>
  </si>
  <si>
    <t>PROFESIONAL GLOBAL PRESS SRL</t>
  </si>
  <si>
    <t>TAXA ANUNT CONCURS LA ZIAR</t>
  </si>
  <si>
    <t>MONITORUL OFICIAL RA</t>
  </si>
  <si>
    <t>TAXA PUBLICARE ANUNT CONCURS MO</t>
  </si>
  <si>
    <t>SC SQUARE PARKING SRL</t>
  </si>
  <si>
    <t xml:space="preserve">ABONAMENT PARCARE </t>
  </si>
  <si>
    <t>CUMPANA 1993 SRL</t>
  </si>
  <si>
    <t>PACHET BIDOANE APA</t>
  </si>
  <si>
    <t>PLICURI C4</t>
  </si>
  <si>
    <t>DANTE INTERNATIONAL SA</t>
  </si>
  <si>
    <t>CASTI CU MICROFON</t>
  </si>
  <si>
    <t>ASCENSORUL SA</t>
  </si>
  <si>
    <t xml:space="preserve">SERVICII ASCENSOARE </t>
  </si>
  <si>
    <t>EMPO SYSTEMS SRL</t>
  </si>
  <si>
    <t>SERV.INTRET.SIST.TVCI</t>
  </si>
  <si>
    <t>SERV.MANAG.CONSULT.SSM SI SU</t>
  </si>
  <si>
    <t xml:space="preserve">PLICURI </t>
  </si>
  <si>
    <t>MIDA SOFT BUSINESS</t>
  </si>
  <si>
    <t>CARTUS TONER</t>
  </si>
  <si>
    <t>KIT SEMNATURA ELECTRONICA</t>
  </si>
  <si>
    <t>OMICRON SERVICE SRL</t>
  </si>
  <si>
    <t xml:space="preserve">TELEFON DECT </t>
  </si>
  <si>
    <t>ENEL ENERGIE MUNTENIA SA</t>
  </si>
  <si>
    <t>CONSUM ENERGIE ELECTRICA</t>
  </si>
  <si>
    <t>ICI-BUCURESTI</t>
  </si>
  <si>
    <t xml:space="preserve">SERV.MENT.ANUALA </t>
  </si>
  <si>
    <t>APA NOVA BUCURESTI SA</t>
  </si>
  <si>
    <t>CONSUM APA SI CANAL</t>
  </si>
  <si>
    <t xml:space="preserve">CAMERA SUPRAVEGHERE </t>
  </si>
  <si>
    <t>CENTRAL TRAVEL SRL</t>
  </si>
  <si>
    <t>BILETE AVION</t>
  </si>
  <si>
    <t>EXPERT TOTAL VENT SRL</t>
  </si>
  <si>
    <t>SERVICII MENT.ECHIPAM.FRIG.SI AER COND.</t>
  </si>
  <si>
    <t>SERVICII MENTENANTA SISTEME ELECTRICE</t>
  </si>
  <si>
    <t>SOF SERVICE SRL</t>
  </si>
  <si>
    <t>BANDA ADEZIVA SEMNALIZARE</t>
  </si>
  <si>
    <t>SERV.DEZINFECTIE</t>
  </si>
  <si>
    <t>RA RASIROM</t>
  </si>
  <si>
    <t>SERVICII MENTENANTA SISTEM SECURIT.</t>
  </si>
  <si>
    <t>PLIC ALB B4</t>
  </si>
  <si>
    <t>COMISION BANCAR</t>
  </si>
  <si>
    <t>OEB</t>
  </si>
  <si>
    <t>SERVICII OEB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</si>
</sst>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C0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63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164" fontId="20" fillId="0" borderId="16" xfId="30" applyFont="1" applyFill="1" applyBorder="1" applyAlignment="1" applyProtection="1"/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17" xfId="40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165" fontId="20" fillId="24" borderId="10" xfId="40" applyNumberFormat="1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14" fontId="1" fillId="24" borderId="10" xfId="40" applyNumberFormat="1" applyFont="1" applyFill="1" applyBorder="1" applyAlignment="1">
      <alignment horizontal="left" vertical="center"/>
    </xf>
    <xf numFmtId="2" fontId="20" fillId="24" borderId="10" xfId="40" applyNumberFormat="1" applyFont="1" applyFill="1" applyBorder="1" applyAlignment="1">
      <alignment wrapText="1"/>
    </xf>
    <xf numFmtId="0" fontId="26" fillId="24" borderId="17" xfId="40" applyFont="1" applyFill="1" applyBorder="1" applyAlignment="1">
      <alignment horizontal="left" wrapText="1"/>
    </xf>
    <xf numFmtId="0" fontId="1" fillId="24" borderId="17" xfId="40" applyFont="1" applyFill="1" applyBorder="1" applyAlignment="1">
      <alignment horizontal="left" wrapText="1"/>
    </xf>
    <xf numFmtId="0" fontId="27" fillId="24" borderId="17" xfId="4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/>
    </xf>
    <xf numFmtId="3" fontId="27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0" fillId="24" borderId="10" xfId="40" applyFont="1" applyFill="1" applyBorder="1" applyAlignment="1">
      <alignment horizontal="center" wrapText="1"/>
    </xf>
    <xf numFmtId="0" fontId="20" fillId="24" borderId="14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Fill="1" applyBorder="1" applyAlignment="1">
      <alignment horizontal="left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14" fontId="29" fillId="0" borderId="17" xfId="41" applyNumberFormat="1" applyFont="1" applyFill="1" applyBorder="1" applyAlignment="1">
      <alignment horizontal="left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left" wrapText="1"/>
    </xf>
    <xf numFmtId="0" fontId="20" fillId="24" borderId="17" xfId="40" applyFont="1" applyFill="1" applyBorder="1" applyAlignment="1">
      <alignment horizont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center" wrapText="1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14" fontId="20" fillId="0" borderId="17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vertical="center" wrapText="1"/>
    </xf>
    <xf numFmtId="4" fontId="27" fillId="24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165" fontId="20" fillId="0" borderId="10" xfId="40" applyNumberFormat="1" applyFont="1" applyFill="1" applyBorder="1" applyAlignment="1">
      <alignment wrapText="1"/>
    </xf>
    <xf numFmtId="0" fontId="20" fillId="0" borderId="17" xfId="40" applyFont="1" applyFill="1" applyBorder="1" applyAlignment="1">
      <alignment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horizontal="center" vertical="center" wrapText="1"/>
    </xf>
    <xf numFmtId="0" fontId="22" fillId="0" borderId="17" xfId="40" applyFont="1" applyFill="1" applyBorder="1" applyAlignment="1">
      <alignment horizontal="center" vertical="center" wrapText="1"/>
    </xf>
    <xf numFmtId="0" fontId="21" fillId="0" borderId="10" xfId="40" applyFont="1" applyFill="1" applyBorder="1" applyAlignment="1">
      <alignment horizontal="center"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0" fontId="1" fillId="0" borderId="17" xfId="40" applyFont="1" applyFill="1" applyBorder="1" applyAlignment="1">
      <alignment horizontal="left" wrapText="1"/>
    </xf>
    <xf numFmtId="0" fontId="27" fillId="0" borderId="17" xfId="40" applyFont="1" applyFill="1" applyBorder="1" applyAlignment="1">
      <alignment horizontal="center" wrapText="1"/>
    </xf>
    <xf numFmtId="4" fontId="27" fillId="24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center"/>
    </xf>
    <xf numFmtId="0" fontId="1" fillId="24" borderId="17" xfId="40" applyFont="1" applyFill="1" applyBorder="1" applyAlignment="1">
      <alignment horizontal="left" vertical="center" wrapText="1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4" xfId="40" applyNumberFormat="1" applyFont="1" applyFill="1" applyBorder="1" applyAlignment="1">
      <alignment vertical="center"/>
    </xf>
    <xf numFmtId="0" fontId="1" fillId="0" borderId="10" xfId="40" applyFont="1" applyBorder="1"/>
    <xf numFmtId="4" fontId="1" fillId="0" borderId="10" xfId="40" applyNumberFormat="1" applyFont="1" applyFill="1" applyBorder="1" applyAlignment="1">
      <alignment horizontal="right" vertical="center" wrapText="1"/>
    </xf>
    <xf numFmtId="4" fontId="1" fillId="24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14" fontId="20" fillId="0" borderId="10" xfId="40" applyNumberFormat="1" applyFont="1" applyFill="1" applyBorder="1" applyAlignment="1">
      <alignment horizontal="center" vertical="center" wrapText="1"/>
    </xf>
    <xf numFmtId="14" fontId="1" fillId="0" borderId="19" xfId="40" applyNumberFormat="1" applyFont="1" applyBorder="1" applyAlignment="1">
      <alignment horizontal="left" vertical="center"/>
    </xf>
    <xf numFmtId="0" fontId="1" fillId="0" borderId="19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left" vertical="center"/>
    </xf>
    <xf numFmtId="4" fontId="1" fillId="24" borderId="20" xfId="40" applyNumberFormat="1" applyFont="1" applyFill="1" applyBorder="1" applyAlignment="1">
      <alignment horizontal="right" vertical="center"/>
    </xf>
    <xf numFmtId="0" fontId="1" fillId="24" borderId="19" xfId="40" applyFont="1" applyFill="1" applyBorder="1" applyAlignment="1">
      <alignment horizontal="center" vertical="center" wrapText="1"/>
    </xf>
    <xf numFmtId="0" fontId="1" fillId="24" borderId="19" xfId="40" applyFont="1" applyFill="1" applyBorder="1" applyAlignment="1">
      <alignment horizontal="left" vertical="center"/>
    </xf>
    <xf numFmtId="165" fontId="1" fillId="24" borderId="10" xfId="40" applyNumberFormat="1" applyFont="1" applyFill="1" applyBorder="1" applyAlignment="1">
      <alignment vertical="center" wrapText="1"/>
    </xf>
    <xf numFmtId="165" fontId="1" fillId="24" borderId="10" xfId="40" applyNumberFormat="1" applyFont="1" applyFill="1" applyBorder="1" applyAlignment="1">
      <alignment horizontal="right" vertical="center" wrapText="1"/>
    </xf>
    <xf numFmtId="14" fontId="20" fillId="24" borderId="17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wrapText="1"/>
    </xf>
    <xf numFmtId="0" fontId="21" fillId="24" borderId="14" xfId="0" applyFont="1" applyFill="1" applyBorder="1" applyAlignment="1">
      <alignment horizontal="center"/>
    </xf>
    <xf numFmtId="4" fontId="30" fillId="0" borderId="0" xfId="0" applyNumberFormat="1" applyFont="1" applyFill="1"/>
    <xf numFmtId="4" fontId="30" fillId="0" borderId="0" xfId="0" applyNumberFormat="1" applyFont="1"/>
    <xf numFmtId="0" fontId="30" fillId="0" borderId="0" xfId="0" applyFont="1"/>
    <xf numFmtId="0" fontId="28" fillId="24" borderId="0" xfId="0" applyFont="1" applyFill="1"/>
    <xf numFmtId="0" fontId="29" fillId="0" borderId="10" xfId="41" applyNumberFormat="1" applyFont="1" applyFill="1" applyBorder="1" applyAlignment="1">
      <alignment horizontal="left"/>
    </xf>
    <xf numFmtId="165" fontId="20" fillId="24" borderId="10" xfId="40" applyNumberFormat="1" applyFont="1" applyFill="1" applyBorder="1" applyAlignment="1">
      <alignment horizontal="right" wrapText="1"/>
    </xf>
    <xf numFmtId="165" fontId="21" fillId="24" borderId="10" xfId="40" applyNumberFormat="1" applyFont="1" applyFill="1" applyBorder="1" applyAlignment="1">
      <alignment vertical="center" wrapText="1"/>
    </xf>
    <xf numFmtId="2" fontId="1" fillId="24" borderId="10" xfId="40" applyNumberFormat="1" applyFont="1" applyFill="1" applyBorder="1" applyAlignment="1">
      <alignment vertical="center" wrapText="1"/>
    </xf>
    <xf numFmtId="165" fontId="27" fillId="24" borderId="10" xfId="40" applyNumberFormat="1" applyFont="1" applyFill="1" applyBorder="1" applyAlignment="1">
      <alignment horizontal="right" vertical="center" wrapText="1"/>
    </xf>
    <xf numFmtId="0" fontId="1" fillId="24" borderId="17" xfId="40" applyFont="1" applyFill="1" applyBorder="1" applyAlignment="1">
      <alignment horizontal="center" vertical="center"/>
    </xf>
    <xf numFmtId="0" fontId="26" fillId="24" borderId="17" xfId="40" applyFont="1" applyFill="1" applyBorder="1" applyAlignment="1">
      <alignment horizontal="center" vertical="center"/>
    </xf>
    <xf numFmtId="14" fontId="1" fillId="24" borderId="19" xfId="40" applyNumberFormat="1" applyFont="1" applyFill="1" applyBorder="1" applyAlignment="1">
      <alignment horizontal="left" vertical="center"/>
    </xf>
    <xf numFmtId="0" fontId="26" fillId="24" borderId="10" xfId="40" applyFont="1" applyFill="1" applyBorder="1" applyAlignment="1">
      <alignment horizontal="center" vertical="center" wrapText="1"/>
    </xf>
    <xf numFmtId="0" fontId="26" fillId="24" borderId="10" xfId="40" applyFont="1" applyFill="1" applyBorder="1" applyAlignment="1">
      <alignment horizontal="left" vertical="center"/>
    </xf>
    <xf numFmtId="2" fontId="26" fillId="24" borderId="14" xfId="40" applyNumberFormat="1" applyFont="1" applyFill="1" applyBorder="1" applyAlignment="1">
      <alignment horizontal="right" vertical="center"/>
    </xf>
    <xf numFmtId="0" fontId="26" fillId="24" borderId="19" xfId="40" applyFont="1" applyFill="1" applyBorder="1" applyAlignment="1">
      <alignment horizontal="center" vertical="center" wrapText="1"/>
    </xf>
    <xf numFmtId="0" fontId="26" fillId="24" borderId="19" xfId="40" applyFont="1" applyFill="1" applyBorder="1" applyAlignment="1">
      <alignment horizontal="left" vertical="center"/>
    </xf>
    <xf numFmtId="2" fontId="26" fillId="24" borderId="20" xfId="40" applyNumberFormat="1" applyFont="1" applyFill="1" applyBorder="1" applyAlignment="1">
      <alignment horizontal="right" vertical="center"/>
    </xf>
    <xf numFmtId="0" fontId="21" fillId="24" borderId="14" xfId="0" applyFont="1" applyFill="1" applyBorder="1" applyAlignment="1">
      <alignment horizontal="left" vertical="center" wrapText="1"/>
    </xf>
    <xf numFmtId="0" fontId="20" fillId="24" borderId="17" xfId="4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top" wrapText="1"/>
    </xf>
    <xf numFmtId="0" fontId="20" fillId="0" borderId="0" xfId="40" applyFont="1" applyAlignment="1">
      <alignment horizontal="left"/>
    </xf>
    <xf numFmtId="14" fontId="29" fillId="0" borderId="17" xfId="41" applyNumberFormat="1" applyFont="1" applyFill="1" applyBorder="1" applyAlignment="1">
      <alignment horizontal="left" wrapText="1"/>
    </xf>
    <xf numFmtId="2" fontId="1" fillId="0" borderId="14" xfId="40" applyNumberFormat="1" applyFont="1" applyBorder="1" applyAlignment="1">
      <alignment horizontal="center" vertical="center"/>
    </xf>
    <xf numFmtId="164" fontId="20" fillId="0" borderId="16" xfId="30" applyFont="1" applyFill="1" applyBorder="1" applyAlignment="1" applyProtection="1">
      <alignment horizontal="center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30" xr:uid="{00000000-0005-0000-0000-00001B000000}"/>
    <cellStyle name="Comma 3" xfId="29" xr:uid="{00000000-0005-0000-0000-00001C000000}"/>
    <cellStyle name="Explanatory Text 2" xfId="31" xr:uid="{00000000-0005-0000-0000-00001D000000}"/>
    <cellStyle name="Good 2" xfId="32" xr:uid="{00000000-0005-0000-0000-00001E000000}"/>
    <cellStyle name="Heading 1 2" xfId="33" xr:uid="{00000000-0005-0000-0000-00001F000000}"/>
    <cellStyle name="Heading 2 2" xfId="34" xr:uid="{00000000-0005-0000-0000-000020000000}"/>
    <cellStyle name="Heading 3 2" xfId="35" xr:uid="{00000000-0005-0000-0000-000021000000}"/>
    <cellStyle name="Heading 4 2" xfId="36" xr:uid="{00000000-0005-0000-0000-000022000000}"/>
    <cellStyle name="Input 2" xfId="37" xr:uid="{00000000-0005-0000-0000-000023000000}"/>
    <cellStyle name="Linked Cell 2" xfId="38" xr:uid="{00000000-0005-0000-0000-000024000000}"/>
    <cellStyle name="Neutral 2" xfId="39" xr:uid="{00000000-0005-0000-0000-000025000000}"/>
    <cellStyle name="Normal" xfId="0" builtinId="0"/>
    <cellStyle name="Normal 2" xfId="40" xr:uid="{00000000-0005-0000-0000-000027000000}"/>
    <cellStyle name="Normal 2 2" xfId="41" xr:uid="{00000000-0005-0000-0000-000028000000}"/>
    <cellStyle name="Normal 2_macheta" xfId="42" xr:uid="{00000000-0005-0000-0000-000029000000}"/>
    <cellStyle name="Normal 3" xfId="43" xr:uid="{00000000-0005-0000-0000-00002A000000}"/>
    <cellStyle name="Normal 4" xfId="1" xr:uid="{00000000-0005-0000-0000-00002B000000}"/>
    <cellStyle name="Note 2" xfId="44" xr:uid="{00000000-0005-0000-0000-00002C000000}"/>
    <cellStyle name="Output 2" xfId="45" xr:uid="{00000000-0005-0000-0000-00002D000000}"/>
    <cellStyle name="Title 2" xfId="46" xr:uid="{00000000-0005-0000-0000-00002E000000}"/>
    <cellStyle name="Total 2" xfId="47" xr:uid="{00000000-0005-0000-0000-00002F000000}"/>
    <cellStyle name="Warning Text 2" xfId="48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view="pageLayout" zoomScaleNormal="100" workbookViewId="0">
      <selection activeCell="F18" sqref="F18"/>
    </sheetView>
  </sheetViews>
  <sheetFormatPr defaultRowHeight="14.25" x14ac:dyDescent="0.2"/>
  <cols>
    <col min="1" max="1" width="11" style="13" customWidth="1"/>
    <col min="2" max="2" width="10.140625" style="13" customWidth="1"/>
    <col min="3" max="3" width="9.140625" style="13"/>
    <col min="4" max="4" width="10.140625" style="13" bestFit="1" customWidth="1"/>
    <col min="5" max="5" width="12.140625" style="13" customWidth="1"/>
    <col min="6" max="6" width="18.85546875" style="13" customWidth="1"/>
    <col min="7" max="16384" width="9.140625" style="13"/>
  </cols>
  <sheetData>
    <row r="1" spans="1:6" x14ac:dyDescent="0.2">
      <c r="A1" s="1" t="s">
        <v>4</v>
      </c>
      <c r="B1" s="1"/>
      <c r="C1" s="9"/>
      <c r="D1" s="9"/>
      <c r="E1" s="32"/>
      <c r="F1" s="9"/>
    </row>
    <row r="2" spans="1:6" x14ac:dyDescent="0.2">
      <c r="A2" s="11"/>
      <c r="B2" s="11"/>
      <c r="C2" s="11"/>
      <c r="D2" s="11"/>
      <c r="E2" s="33"/>
      <c r="F2" s="11"/>
    </row>
    <row r="3" spans="1:6" x14ac:dyDescent="0.2">
      <c r="A3" s="1" t="s">
        <v>69</v>
      </c>
      <c r="B3" s="9"/>
      <c r="C3" s="9"/>
      <c r="D3" s="9"/>
      <c r="E3" s="32"/>
      <c r="F3" s="11"/>
    </row>
    <row r="4" spans="1:6" x14ac:dyDescent="0.2">
      <c r="A4" s="6" t="s">
        <v>5</v>
      </c>
      <c r="B4" s="1" t="s">
        <v>76</v>
      </c>
      <c r="C4" s="1"/>
      <c r="D4" s="11"/>
      <c r="E4" s="33"/>
      <c r="F4" s="11"/>
    </row>
    <row r="5" spans="1:6" ht="15" customHeight="1" thickBot="1" x14ac:dyDescent="0.25">
      <c r="A5" s="9"/>
      <c r="B5" s="1"/>
      <c r="C5" s="1"/>
      <c r="D5" s="1"/>
      <c r="E5" s="32"/>
      <c r="F5" s="11"/>
    </row>
    <row r="6" spans="1:6" x14ac:dyDescent="0.2">
      <c r="A6" s="66" t="s">
        <v>23</v>
      </c>
      <c r="B6" s="14" t="s">
        <v>6</v>
      </c>
      <c r="C6" s="14" t="s">
        <v>7</v>
      </c>
      <c r="D6" s="14" t="s">
        <v>8</v>
      </c>
      <c r="E6" s="14" t="s">
        <v>3</v>
      </c>
      <c r="F6" s="67" t="s">
        <v>29</v>
      </c>
    </row>
    <row r="7" spans="1:6" ht="25.5" x14ac:dyDescent="0.2">
      <c r="A7" s="24" t="s">
        <v>37</v>
      </c>
      <c r="B7" s="20" t="s">
        <v>23</v>
      </c>
      <c r="C7" s="20" t="s">
        <v>23</v>
      </c>
      <c r="D7" s="68">
        <v>163821</v>
      </c>
      <c r="E7" s="21" t="s">
        <v>23</v>
      </c>
      <c r="F7" s="28" t="s">
        <v>23</v>
      </c>
    </row>
    <row r="8" spans="1:6" ht="51" x14ac:dyDescent="0.2">
      <c r="A8" s="69" t="s">
        <v>39</v>
      </c>
      <c r="B8" s="20" t="s">
        <v>77</v>
      </c>
      <c r="C8" s="20">
        <v>9</v>
      </c>
      <c r="D8" s="121">
        <v>21528</v>
      </c>
      <c r="E8" s="21" t="s">
        <v>23</v>
      </c>
      <c r="F8" s="51" t="s">
        <v>73</v>
      </c>
    </row>
    <row r="9" spans="1:6" ht="47.25" customHeight="1" x14ac:dyDescent="0.2">
      <c r="A9" s="46" t="s">
        <v>38</v>
      </c>
      <c r="B9" s="20" t="s">
        <v>23</v>
      </c>
      <c r="C9" s="20" t="s">
        <v>23</v>
      </c>
      <c r="D9" s="68">
        <f>SUM(D8)</f>
        <v>21528</v>
      </c>
      <c r="E9" s="21" t="s">
        <v>23</v>
      </c>
      <c r="F9" s="28" t="s">
        <v>23</v>
      </c>
    </row>
    <row r="10" spans="1:6" ht="15" thickBot="1" x14ac:dyDescent="0.25">
      <c r="A10" s="70" t="s">
        <v>23</v>
      </c>
      <c r="B10" s="34" t="s">
        <v>23</v>
      </c>
      <c r="C10" s="34" t="s">
        <v>23</v>
      </c>
      <c r="D10" s="71" t="s">
        <v>23</v>
      </c>
      <c r="E10" s="72">
        <f>SUM(D9)+D7</f>
        <v>185349</v>
      </c>
      <c r="F10" s="73" t="s">
        <v>23</v>
      </c>
    </row>
    <row r="11" spans="1:6" x14ac:dyDescent="0.2">
      <c r="A11" s="36"/>
      <c r="B11" s="37"/>
      <c r="C11" s="37"/>
      <c r="D11" s="37"/>
      <c r="E11" s="38"/>
      <c r="F11" s="39"/>
    </row>
    <row r="12" spans="1:6" x14ac:dyDescent="0.2">
      <c r="A12" s="11"/>
      <c r="B12" s="11"/>
      <c r="C12" s="11"/>
      <c r="D12" s="11"/>
      <c r="E12" s="33"/>
      <c r="F12" s="31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algorithmName="SHA-512" hashValue="QfTtcrdLwCAuLq5yx76kDpFkEou6QF4xqw+f2MOulp5G0tIZXm6DAFFTR8fhEf7x+gikUkpHl3MPHzA7+6nk/g==" saltValue="fVAWYSPcIBxvvQHXuEKGMQ==" spinCount="100000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50"/>
  <sheetViews>
    <sheetView view="pageLayout" topLeftCell="A34" zoomScaleNormal="100" workbookViewId="0">
      <selection activeCell="D34" sqref="D34"/>
    </sheetView>
  </sheetViews>
  <sheetFormatPr defaultRowHeight="12.75" x14ac:dyDescent="0.2"/>
  <cols>
    <col min="1" max="1" width="19.140625" style="11" customWidth="1"/>
    <col min="2" max="2" width="11.28515625" style="11" bestFit="1" customWidth="1"/>
    <col min="3" max="3" width="6.5703125" style="11" bestFit="1" customWidth="1"/>
    <col min="4" max="4" width="13.140625" style="11" customWidth="1"/>
    <col min="5" max="5" width="14.42578125" style="33" bestFit="1" customWidth="1"/>
    <col min="6" max="6" width="25.85546875" style="11" customWidth="1"/>
    <col min="7" max="7" width="12.7109375" style="11" bestFit="1" customWidth="1"/>
    <col min="8" max="8" width="11.7109375" style="11" bestFit="1" customWidth="1"/>
    <col min="9" max="9" width="12.7109375" style="11" bestFit="1" customWidth="1"/>
    <col min="10" max="10" width="9.140625" style="11"/>
    <col min="11" max="11" width="12.7109375" style="11" bestFit="1" customWidth="1"/>
    <col min="12" max="16384" width="9.140625" style="11"/>
  </cols>
  <sheetData>
    <row r="1" spans="1:6" x14ac:dyDescent="0.2">
      <c r="A1" s="1" t="s">
        <v>4</v>
      </c>
      <c r="B1" s="1"/>
      <c r="C1" s="9"/>
      <c r="D1" s="9"/>
      <c r="E1" s="32"/>
      <c r="F1" s="9"/>
    </row>
    <row r="3" spans="1:6" x14ac:dyDescent="0.2">
      <c r="A3" s="1" t="s">
        <v>27</v>
      </c>
      <c r="B3" s="9"/>
      <c r="C3" s="9"/>
      <c r="D3" s="9"/>
      <c r="E3" s="32"/>
    </row>
    <row r="4" spans="1:6" x14ac:dyDescent="0.2">
      <c r="A4" s="1" t="s">
        <v>28</v>
      </c>
      <c r="B4" s="9"/>
      <c r="C4" s="9"/>
      <c r="D4" s="9"/>
      <c r="E4" s="32"/>
    </row>
    <row r="5" spans="1:6" x14ac:dyDescent="0.2">
      <c r="A5" s="6" t="s">
        <v>5</v>
      </c>
      <c r="B5" s="1" t="s">
        <v>78</v>
      </c>
      <c r="C5" s="1"/>
    </row>
    <row r="6" spans="1:6" ht="13.5" thickBot="1" x14ac:dyDescent="0.25">
      <c r="A6" s="9"/>
      <c r="B6" s="1"/>
      <c r="C6" s="1"/>
      <c r="D6" s="1"/>
      <c r="E6" s="32"/>
    </row>
    <row r="7" spans="1:6" x14ac:dyDescent="0.2">
      <c r="A7" s="54" t="s">
        <v>23</v>
      </c>
      <c r="B7" s="55" t="s">
        <v>6</v>
      </c>
      <c r="C7" s="55" t="s">
        <v>7</v>
      </c>
      <c r="D7" s="55" t="s">
        <v>8</v>
      </c>
      <c r="E7" s="56" t="s">
        <v>3</v>
      </c>
      <c r="F7" s="57" t="s">
        <v>29</v>
      </c>
    </row>
    <row r="8" spans="1:6" x14ac:dyDescent="0.2">
      <c r="A8" s="47" t="s">
        <v>9</v>
      </c>
      <c r="B8" s="58" t="s">
        <v>23</v>
      </c>
      <c r="C8" s="58" t="s">
        <v>23</v>
      </c>
      <c r="D8" s="140">
        <v>9991373</v>
      </c>
      <c r="E8" s="41" t="s">
        <v>23</v>
      </c>
      <c r="F8" s="59" t="s">
        <v>23</v>
      </c>
    </row>
    <row r="9" spans="1:6" ht="25.5" x14ac:dyDescent="0.2">
      <c r="A9" s="132" t="s">
        <v>10</v>
      </c>
      <c r="B9" s="20" t="s">
        <v>77</v>
      </c>
      <c r="C9" s="20">
        <v>9</v>
      </c>
      <c r="D9" s="130">
        <v>569417</v>
      </c>
      <c r="E9" s="21" t="s">
        <v>23</v>
      </c>
      <c r="F9" s="51" t="s">
        <v>72</v>
      </c>
    </row>
    <row r="10" spans="1:6" ht="25.5" x14ac:dyDescent="0.2">
      <c r="A10" s="132" t="s">
        <v>23</v>
      </c>
      <c r="B10" s="20" t="s">
        <v>77</v>
      </c>
      <c r="C10" s="20">
        <v>9</v>
      </c>
      <c r="D10" s="130">
        <v>161722</v>
      </c>
      <c r="E10" s="21" t="s">
        <v>23</v>
      </c>
      <c r="F10" s="51" t="s">
        <v>72</v>
      </c>
    </row>
    <row r="11" spans="1:6" ht="25.5" x14ac:dyDescent="0.2">
      <c r="A11" s="132" t="s">
        <v>23</v>
      </c>
      <c r="B11" s="20" t="s">
        <v>77</v>
      </c>
      <c r="C11" s="20">
        <v>9</v>
      </c>
      <c r="D11" s="130">
        <v>3536</v>
      </c>
      <c r="E11" s="21" t="s">
        <v>23</v>
      </c>
      <c r="F11" s="51" t="s">
        <v>48</v>
      </c>
    </row>
    <row r="12" spans="1:6" ht="25.5" x14ac:dyDescent="0.2">
      <c r="A12" s="132" t="s">
        <v>23</v>
      </c>
      <c r="B12" s="20" t="s">
        <v>77</v>
      </c>
      <c r="C12" s="20">
        <v>9</v>
      </c>
      <c r="D12" s="130">
        <v>2345</v>
      </c>
      <c r="E12" s="21" t="s">
        <v>23</v>
      </c>
      <c r="F12" s="51" t="s">
        <v>36</v>
      </c>
    </row>
    <row r="13" spans="1:6" ht="25.5" x14ac:dyDescent="0.2">
      <c r="A13" s="132"/>
      <c r="B13" s="20" t="s">
        <v>77</v>
      </c>
      <c r="C13" s="20">
        <v>9</v>
      </c>
      <c r="D13" s="130">
        <v>2873</v>
      </c>
      <c r="E13" s="21"/>
      <c r="F13" s="51" t="s">
        <v>36</v>
      </c>
    </row>
    <row r="14" spans="1:6" ht="25.5" x14ac:dyDescent="0.2">
      <c r="A14" s="132"/>
      <c r="B14" s="20" t="s">
        <v>77</v>
      </c>
      <c r="C14" s="20">
        <v>9</v>
      </c>
      <c r="D14" s="130">
        <v>3873</v>
      </c>
      <c r="E14" s="21"/>
      <c r="F14" s="51" t="s">
        <v>36</v>
      </c>
    </row>
    <row r="15" spans="1:6" ht="25.5" x14ac:dyDescent="0.2">
      <c r="A15" s="132" t="s">
        <v>23</v>
      </c>
      <c r="B15" s="20" t="s">
        <v>77</v>
      </c>
      <c r="C15" s="20">
        <v>9</v>
      </c>
      <c r="D15" s="130">
        <v>3236</v>
      </c>
      <c r="E15" s="21" t="s">
        <v>23</v>
      </c>
      <c r="F15" s="51" t="s">
        <v>48</v>
      </c>
    </row>
    <row r="16" spans="1:6" ht="25.5" x14ac:dyDescent="0.2">
      <c r="A16" s="132" t="s">
        <v>23</v>
      </c>
      <c r="B16" s="20" t="s">
        <v>77</v>
      </c>
      <c r="C16" s="20">
        <v>9</v>
      </c>
      <c r="D16" s="130">
        <v>2046</v>
      </c>
      <c r="E16" s="21" t="s">
        <v>23</v>
      </c>
      <c r="F16" s="51" t="s">
        <v>48</v>
      </c>
    </row>
    <row r="17" spans="1:10" ht="25.5" x14ac:dyDescent="0.2">
      <c r="A17" s="132" t="s">
        <v>23</v>
      </c>
      <c r="B17" s="20" t="s">
        <v>77</v>
      </c>
      <c r="C17" s="20">
        <v>9</v>
      </c>
      <c r="D17" s="130">
        <v>3642</v>
      </c>
      <c r="E17" s="21" t="s">
        <v>23</v>
      </c>
      <c r="F17" s="51" t="s">
        <v>36</v>
      </c>
    </row>
    <row r="18" spans="1:10" x14ac:dyDescent="0.2">
      <c r="A18" s="132" t="s">
        <v>23</v>
      </c>
      <c r="B18" s="20" t="s">
        <v>77</v>
      </c>
      <c r="C18" s="20">
        <v>9</v>
      </c>
      <c r="D18" s="130">
        <v>200</v>
      </c>
      <c r="E18" s="21" t="s">
        <v>23</v>
      </c>
      <c r="F18" s="133" t="s">
        <v>64</v>
      </c>
    </row>
    <row r="19" spans="1:10" x14ac:dyDescent="0.2">
      <c r="A19" s="132"/>
      <c r="B19" s="20" t="s">
        <v>77</v>
      </c>
      <c r="C19" s="20">
        <v>9</v>
      </c>
      <c r="D19" s="130">
        <v>1685</v>
      </c>
      <c r="E19" s="21" t="s">
        <v>23</v>
      </c>
      <c r="F19" s="133" t="s">
        <v>65</v>
      </c>
    </row>
    <row r="20" spans="1:10" x14ac:dyDescent="0.2">
      <c r="A20" s="132"/>
      <c r="B20" s="20" t="s">
        <v>77</v>
      </c>
      <c r="C20" s="20">
        <v>9</v>
      </c>
      <c r="D20" s="130">
        <v>1501</v>
      </c>
      <c r="E20" s="21" t="s">
        <v>23</v>
      </c>
      <c r="F20" s="133" t="s">
        <v>65</v>
      </c>
    </row>
    <row r="21" spans="1:10" x14ac:dyDescent="0.2">
      <c r="A21" s="132"/>
      <c r="B21" s="20" t="s">
        <v>77</v>
      </c>
      <c r="C21" s="20">
        <v>9</v>
      </c>
      <c r="D21" s="130">
        <v>1501</v>
      </c>
      <c r="E21" s="21"/>
      <c r="F21" s="133" t="s">
        <v>65</v>
      </c>
    </row>
    <row r="22" spans="1:10" x14ac:dyDescent="0.2">
      <c r="A22" s="132" t="s">
        <v>23</v>
      </c>
      <c r="B22" s="20" t="s">
        <v>77</v>
      </c>
      <c r="C22" s="20">
        <v>9</v>
      </c>
      <c r="D22" s="130">
        <v>2700</v>
      </c>
      <c r="E22" s="21" t="s">
        <v>23</v>
      </c>
      <c r="F22" s="133" t="s">
        <v>30</v>
      </c>
    </row>
    <row r="23" spans="1:10" ht="25.5" x14ac:dyDescent="0.2">
      <c r="A23" s="132" t="s">
        <v>23</v>
      </c>
      <c r="B23" s="20" t="s">
        <v>77</v>
      </c>
      <c r="C23" s="20">
        <v>9</v>
      </c>
      <c r="D23" s="130">
        <v>4086</v>
      </c>
      <c r="E23" s="21" t="s">
        <v>23</v>
      </c>
      <c r="F23" s="133" t="s">
        <v>36</v>
      </c>
    </row>
    <row r="24" spans="1:10" ht="25.5" x14ac:dyDescent="0.2">
      <c r="A24" s="132" t="s">
        <v>23</v>
      </c>
      <c r="B24" s="20" t="s">
        <v>77</v>
      </c>
      <c r="C24" s="20">
        <v>9</v>
      </c>
      <c r="D24" s="130">
        <v>632</v>
      </c>
      <c r="E24" s="21" t="s">
        <v>23</v>
      </c>
      <c r="F24" s="133" t="s">
        <v>36</v>
      </c>
    </row>
    <row r="25" spans="1:10" ht="25.5" x14ac:dyDescent="0.2">
      <c r="A25" s="132"/>
      <c r="B25" s="20" t="s">
        <v>77</v>
      </c>
      <c r="C25" s="20">
        <v>9</v>
      </c>
      <c r="D25" s="130">
        <v>3568</v>
      </c>
      <c r="E25" s="21"/>
      <c r="F25" s="133" t="s">
        <v>36</v>
      </c>
    </row>
    <row r="26" spans="1:10" ht="25.5" x14ac:dyDescent="0.2">
      <c r="A26" s="132"/>
      <c r="B26" s="20" t="s">
        <v>77</v>
      </c>
      <c r="C26" s="20">
        <v>9</v>
      </c>
      <c r="D26" s="130">
        <v>2096</v>
      </c>
      <c r="E26" s="21" t="s">
        <v>23</v>
      </c>
      <c r="F26" s="133" t="s">
        <v>36</v>
      </c>
    </row>
    <row r="27" spans="1:10" ht="25.5" x14ac:dyDescent="0.2">
      <c r="A27" s="132" t="s">
        <v>23</v>
      </c>
      <c r="B27" s="20" t="s">
        <v>77</v>
      </c>
      <c r="C27" s="20">
        <v>9</v>
      </c>
      <c r="D27" s="130">
        <v>3571</v>
      </c>
      <c r="E27" s="21" t="s">
        <v>23</v>
      </c>
      <c r="F27" s="133" t="s">
        <v>36</v>
      </c>
    </row>
    <row r="28" spans="1:10" x14ac:dyDescent="0.2">
      <c r="A28" s="132"/>
      <c r="B28" s="20" t="s">
        <v>77</v>
      </c>
      <c r="C28" s="20">
        <v>9</v>
      </c>
      <c r="D28" s="130">
        <v>150</v>
      </c>
      <c r="E28" s="21"/>
      <c r="F28" s="133" t="s">
        <v>66</v>
      </c>
    </row>
    <row r="29" spans="1:10" x14ac:dyDescent="0.2">
      <c r="A29" s="132"/>
      <c r="B29" s="20" t="s">
        <v>77</v>
      </c>
      <c r="C29" s="20">
        <v>9</v>
      </c>
      <c r="D29" s="130">
        <v>150</v>
      </c>
      <c r="E29" s="21"/>
      <c r="F29" s="133" t="s">
        <v>66</v>
      </c>
      <c r="H29" s="30"/>
      <c r="J29" s="31"/>
    </row>
    <row r="30" spans="1:10" x14ac:dyDescent="0.2">
      <c r="A30" s="132" t="s">
        <v>23</v>
      </c>
      <c r="B30" s="20" t="s">
        <v>77</v>
      </c>
      <c r="C30" s="20">
        <v>9</v>
      </c>
      <c r="D30" s="130">
        <v>150</v>
      </c>
      <c r="E30" s="21" t="s">
        <v>23</v>
      </c>
      <c r="F30" s="51" t="s">
        <v>66</v>
      </c>
      <c r="H30" s="31"/>
    </row>
    <row r="31" spans="1:10" x14ac:dyDescent="0.2">
      <c r="A31" s="132" t="s">
        <v>23</v>
      </c>
      <c r="B31" s="20" t="s">
        <v>77</v>
      </c>
      <c r="C31" s="20">
        <v>9</v>
      </c>
      <c r="D31" s="130">
        <v>150</v>
      </c>
      <c r="E31" s="21" t="s">
        <v>23</v>
      </c>
      <c r="F31" s="51" t="s">
        <v>66</v>
      </c>
    </row>
    <row r="32" spans="1:10" x14ac:dyDescent="0.2">
      <c r="A32" s="132"/>
      <c r="B32" s="20" t="s">
        <v>77</v>
      </c>
      <c r="C32" s="20">
        <v>9</v>
      </c>
      <c r="D32" s="130">
        <v>89739</v>
      </c>
      <c r="E32" s="21"/>
      <c r="F32" s="51" t="s">
        <v>31</v>
      </c>
    </row>
    <row r="33" spans="1:15" ht="25.5" x14ac:dyDescent="0.2">
      <c r="A33" s="132"/>
      <c r="B33" s="20" t="s">
        <v>77</v>
      </c>
      <c r="C33" s="20">
        <v>9</v>
      </c>
      <c r="D33" s="130">
        <v>488586</v>
      </c>
      <c r="E33" s="21"/>
      <c r="F33" s="51" t="s">
        <v>32</v>
      </c>
      <c r="N33" s="31"/>
      <c r="O33" s="31"/>
    </row>
    <row r="34" spans="1:15" ht="25.5" x14ac:dyDescent="0.2">
      <c r="A34" s="132"/>
      <c r="B34" s="20" t="s">
        <v>77</v>
      </c>
      <c r="C34" s="20">
        <v>9</v>
      </c>
      <c r="D34" s="130">
        <v>3856</v>
      </c>
      <c r="E34" s="21"/>
      <c r="F34" s="51" t="s">
        <v>36</v>
      </c>
    </row>
    <row r="35" spans="1:15" ht="25.5" x14ac:dyDescent="0.2">
      <c r="A35" s="132"/>
      <c r="B35" s="20" t="s">
        <v>77</v>
      </c>
      <c r="C35" s="20">
        <v>9</v>
      </c>
      <c r="D35" s="130">
        <v>2861</v>
      </c>
      <c r="E35" s="21"/>
      <c r="F35" s="51" t="s">
        <v>36</v>
      </c>
    </row>
    <row r="36" spans="1:15" ht="25.5" x14ac:dyDescent="0.2">
      <c r="A36" s="132"/>
      <c r="B36" s="20" t="s">
        <v>77</v>
      </c>
      <c r="C36" s="20">
        <v>9</v>
      </c>
      <c r="D36" s="130">
        <v>6921</v>
      </c>
      <c r="E36" s="21"/>
      <c r="F36" s="51" t="s">
        <v>36</v>
      </c>
    </row>
    <row r="37" spans="1:15" ht="25.5" x14ac:dyDescent="0.2">
      <c r="A37" s="132"/>
      <c r="B37" s="20" t="s">
        <v>77</v>
      </c>
      <c r="C37" s="20">
        <v>9</v>
      </c>
      <c r="D37" s="130">
        <v>3559</v>
      </c>
      <c r="E37" s="21"/>
      <c r="F37" s="51" t="s">
        <v>36</v>
      </c>
    </row>
    <row r="38" spans="1:15" ht="25.5" x14ac:dyDescent="0.2">
      <c r="A38" s="132"/>
      <c r="B38" s="20" t="s">
        <v>77</v>
      </c>
      <c r="C38" s="20">
        <v>9</v>
      </c>
      <c r="D38" s="130">
        <v>3781</v>
      </c>
      <c r="E38" s="21"/>
      <c r="F38" s="51" t="s">
        <v>36</v>
      </c>
    </row>
    <row r="39" spans="1:15" ht="25.5" x14ac:dyDescent="0.2">
      <c r="A39" s="132"/>
      <c r="B39" s="20" t="s">
        <v>77</v>
      </c>
      <c r="C39" s="20">
        <v>9</v>
      </c>
      <c r="D39" s="130">
        <v>3245</v>
      </c>
      <c r="E39" s="21"/>
      <c r="F39" s="51" t="s">
        <v>36</v>
      </c>
    </row>
    <row r="40" spans="1:15" ht="25.5" x14ac:dyDescent="0.2">
      <c r="A40" s="132"/>
      <c r="B40" s="20" t="s">
        <v>77</v>
      </c>
      <c r="C40" s="20">
        <v>9</v>
      </c>
      <c r="D40" s="130">
        <v>3397</v>
      </c>
      <c r="E40" s="21"/>
      <c r="F40" s="51" t="s">
        <v>36</v>
      </c>
    </row>
    <row r="41" spans="1:15" ht="25.5" x14ac:dyDescent="0.2">
      <c r="A41" s="132"/>
      <c r="B41" s="20" t="s">
        <v>77</v>
      </c>
      <c r="C41" s="20">
        <v>9</v>
      </c>
      <c r="D41" s="130">
        <v>3817</v>
      </c>
      <c r="E41" s="21"/>
      <c r="F41" s="51" t="s">
        <v>36</v>
      </c>
    </row>
    <row r="42" spans="1:15" ht="25.5" x14ac:dyDescent="0.2">
      <c r="A42" s="132"/>
      <c r="B42" s="20" t="s">
        <v>77</v>
      </c>
      <c r="C42" s="20">
        <v>9</v>
      </c>
      <c r="D42" s="130">
        <v>2240</v>
      </c>
      <c r="E42" s="21"/>
      <c r="F42" s="51" t="s">
        <v>36</v>
      </c>
    </row>
    <row r="43" spans="1:15" ht="25.5" x14ac:dyDescent="0.2">
      <c r="A43" s="132"/>
      <c r="B43" s="20" t="s">
        <v>77</v>
      </c>
      <c r="C43" s="20">
        <v>9</v>
      </c>
      <c r="D43" s="130">
        <v>2857</v>
      </c>
      <c r="E43" s="21"/>
      <c r="F43" s="51" t="s">
        <v>36</v>
      </c>
    </row>
    <row r="44" spans="1:15" ht="25.5" x14ac:dyDescent="0.2">
      <c r="A44" s="132"/>
      <c r="B44" s="20" t="s">
        <v>77</v>
      </c>
      <c r="C44" s="20">
        <v>9</v>
      </c>
      <c r="D44" s="130">
        <v>3080</v>
      </c>
      <c r="E44" s="21"/>
      <c r="F44" s="51" t="s">
        <v>36</v>
      </c>
    </row>
    <row r="45" spans="1:15" ht="25.5" x14ac:dyDescent="0.2">
      <c r="A45" s="132"/>
      <c r="B45" s="20" t="s">
        <v>77</v>
      </c>
      <c r="C45" s="20">
        <v>9</v>
      </c>
      <c r="D45" s="130">
        <v>3536</v>
      </c>
      <c r="E45" s="21"/>
      <c r="F45" s="51" t="s">
        <v>36</v>
      </c>
    </row>
    <row r="46" spans="1:15" ht="25.5" x14ac:dyDescent="0.2">
      <c r="A46" s="132"/>
      <c r="B46" s="20" t="s">
        <v>77</v>
      </c>
      <c r="C46" s="20">
        <v>9</v>
      </c>
      <c r="D46" s="130">
        <v>1637</v>
      </c>
      <c r="E46" s="21"/>
      <c r="F46" s="51" t="s">
        <v>36</v>
      </c>
    </row>
    <row r="47" spans="1:15" x14ac:dyDescent="0.2">
      <c r="A47" s="132"/>
      <c r="B47" s="20" t="s">
        <v>77</v>
      </c>
      <c r="C47" s="20">
        <v>3</v>
      </c>
      <c r="D47" s="130">
        <v>1098</v>
      </c>
      <c r="E47" s="21"/>
      <c r="F47" s="51" t="s">
        <v>75</v>
      </c>
    </row>
    <row r="48" spans="1:15" x14ac:dyDescent="0.2">
      <c r="A48" s="95" t="s">
        <v>23</v>
      </c>
      <c r="B48" s="20"/>
      <c r="C48" s="123"/>
      <c r="D48" s="123" t="s">
        <v>23</v>
      </c>
      <c r="E48" s="123" t="s">
        <v>23</v>
      </c>
      <c r="F48" s="28" t="s">
        <v>23</v>
      </c>
    </row>
    <row r="49" spans="1:6" x14ac:dyDescent="0.2">
      <c r="A49" s="76" t="s">
        <v>11</v>
      </c>
      <c r="B49" s="20"/>
      <c r="C49" s="20"/>
      <c r="D49" s="23">
        <f>SUM(D9:D48)</f>
        <v>1399040</v>
      </c>
      <c r="E49" s="21" t="s">
        <v>23</v>
      </c>
      <c r="F49" s="28" t="s">
        <v>23</v>
      </c>
    </row>
    <row r="50" spans="1:6" x14ac:dyDescent="0.2">
      <c r="A50" s="26" t="s">
        <v>23</v>
      </c>
      <c r="B50" s="20"/>
      <c r="C50" s="20"/>
      <c r="D50" s="20" t="s">
        <v>23</v>
      </c>
      <c r="E50" s="21">
        <f>SUM(D49)+D8</f>
        <v>11390413</v>
      </c>
      <c r="F50" s="28" t="s">
        <v>23</v>
      </c>
    </row>
    <row r="51" spans="1:6" ht="28.5" customHeight="1" x14ac:dyDescent="0.2">
      <c r="A51" s="115" t="s">
        <v>44</v>
      </c>
      <c r="B51" s="20"/>
      <c r="C51" s="20"/>
      <c r="D51" s="50">
        <v>500276</v>
      </c>
      <c r="E51" s="21" t="s">
        <v>23</v>
      </c>
      <c r="F51" s="28" t="s">
        <v>23</v>
      </c>
    </row>
    <row r="52" spans="1:6" x14ac:dyDescent="0.2">
      <c r="A52" s="98" t="s">
        <v>45</v>
      </c>
      <c r="B52" s="20" t="s">
        <v>77</v>
      </c>
      <c r="C52" s="78">
        <v>9</v>
      </c>
      <c r="D52" s="121">
        <v>3826</v>
      </c>
      <c r="E52" s="79" t="s">
        <v>23</v>
      </c>
      <c r="F52" s="155" t="s">
        <v>31</v>
      </c>
    </row>
    <row r="53" spans="1:6" ht="25.5" x14ac:dyDescent="0.2">
      <c r="A53" s="99" t="s">
        <v>23</v>
      </c>
      <c r="B53" s="20" t="s">
        <v>77</v>
      </c>
      <c r="C53" s="78">
        <v>9</v>
      </c>
      <c r="D53" s="121">
        <v>20008</v>
      </c>
      <c r="E53" s="79" t="s">
        <v>23</v>
      </c>
      <c r="F53" s="113" t="s">
        <v>32</v>
      </c>
    </row>
    <row r="54" spans="1:6" ht="25.5" x14ac:dyDescent="0.2">
      <c r="A54" s="99" t="s">
        <v>23</v>
      </c>
      <c r="B54" s="20" t="s">
        <v>77</v>
      </c>
      <c r="C54" s="78">
        <v>9</v>
      </c>
      <c r="D54" s="121">
        <v>24316</v>
      </c>
      <c r="E54" s="79" t="s">
        <v>23</v>
      </c>
      <c r="F54" s="84" t="s">
        <v>71</v>
      </c>
    </row>
    <row r="55" spans="1:6" ht="25.5" x14ac:dyDescent="0.2">
      <c r="A55" s="99" t="s">
        <v>23</v>
      </c>
      <c r="B55" s="20" t="s">
        <v>77</v>
      </c>
      <c r="C55" s="78">
        <v>9</v>
      </c>
      <c r="D55" s="121">
        <v>5218</v>
      </c>
      <c r="E55" s="79" t="s">
        <v>23</v>
      </c>
      <c r="F55" s="84" t="s">
        <v>71</v>
      </c>
    </row>
    <row r="56" spans="1:6" ht="25.5" x14ac:dyDescent="0.2">
      <c r="A56" s="99"/>
      <c r="B56" s="20" t="s">
        <v>77</v>
      </c>
      <c r="C56" s="78">
        <v>9</v>
      </c>
      <c r="D56" s="121">
        <v>202</v>
      </c>
      <c r="E56" s="79"/>
      <c r="F56" s="84" t="s">
        <v>36</v>
      </c>
    </row>
    <row r="57" spans="1:6" ht="25.5" x14ac:dyDescent="0.2">
      <c r="A57" s="99" t="s">
        <v>23</v>
      </c>
      <c r="B57" s="20" t="s">
        <v>77</v>
      </c>
      <c r="C57" s="78">
        <v>9</v>
      </c>
      <c r="D57" s="121">
        <v>91</v>
      </c>
      <c r="E57" s="79" t="s">
        <v>23</v>
      </c>
      <c r="F57" s="84" t="s">
        <v>36</v>
      </c>
    </row>
    <row r="58" spans="1:6" ht="25.5" x14ac:dyDescent="0.2">
      <c r="A58" s="99" t="s">
        <v>23</v>
      </c>
      <c r="B58" s="20" t="s">
        <v>77</v>
      </c>
      <c r="C58" s="78">
        <v>9</v>
      </c>
      <c r="D58" s="121">
        <v>193</v>
      </c>
      <c r="E58" s="79" t="s">
        <v>23</v>
      </c>
      <c r="F58" s="84" t="s">
        <v>36</v>
      </c>
    </row>
    <row r="59" spans="1:6" ht="25.5" x14ac:dyDescent="0.2">
      <c r="A59" s="99"/>
      <c r="B59" s="20" t="s">
        <v>77</v>
      </c>
      <c r="C59" s="78">
        <v>9</v>
      </c>
      <c r="D59" s="121">
        <v>82</v>
      </c>
      <c r="E59" s="79"/>
      <c r="F59" s="84" t="s">
        <v>36</v>
      </c>
    </row>
    <row r="60" spans="1:6" ht="25.5" x14ac:dyDescent="0.2">
      <c r="A60" s="99"/>
      <c r="B60" s="20" t="s">
        <v>77</v>
      </c>
      <c r="C60" s="78">
        <v>9</v>
      </c>
      <c r="D60" s="121">
        <v>167</v>
      </c>
      <c r="E60" s="79"/>
      <c r="F60" s="84" t="s">
        <v>36</v>
      </c>
    </row>
    <row r="61" spans="1:6" ht="25.5" x14ac:dyDescent="0.2">
      <c r="A61" s="99"/>
      <c r="B61" s="20" t="s">
        <v>77</v>
      </c>
      <c r="C61" s="78">
        <v>9</v>
      </c>
      <c r="D61" s="121">
        <v>91</v>
      </c>
      <c r="E61" s="79"/>
      <c r="F61" s="84" t="s">
        <v>36</v>
      </c>
    </row>
    <row r="62" spans="1:6" ht="25.5" x14ac:dyDescent="0.2">
      <c r="A62" s="99"/>
      <c r="B62" s="20" t="s">
        <v>77</v>
      </c>
      <c r="C62" s="78">
        <v>9</v>
      </c>
      <c r="D62" s="121">
        <v>166</v>
      </c>
      <c r="E62" s="79"/>
      <c r="F62" s="84" t="s">
        <v>36</v>
      </c>
    </row>
    <row r="63" spans="1:6" ht="25.5" x14ac:dyDescent="0.2">
      <c r="A63" s="99"/>
      <c r="B63" s="20" t="s">
        <v>77</v>
      </c>
      <c r="C63" s="78">
        <v>9</v>
      </c>
      <c r="D63" s="121">
        <v>101</v>
      </c>
      <c r="E63" s="79"/>
      <c r="F63" s="84" t="s">
        <v>36</v>
      </c>
    </row>
    <row r="64" spans="1:6" ht="25.5" x14ac:dyDescent="0.2">
      <c r="A64" s="99"/>
      <c r="B64" s="20" t="s">
        <v>77</v>
      </c>
      <c r="C64" s="78">
        <v>9</v>
      </c>
      <c r="D64" s="121">
        <v>202</v>
      </c>
      <c r="E64" s="79"/>
      <c r="F64" s="84" t="s">
        <v>36</v>
      </c>
    </row>
    <row r="65" spans="1:20" ht="25.5" x14ac:dyDescent="0.2">
      <c r="A65" s="99"/>
      <c r="B65" s="20" t="s">
        <v>77</v>
      </c>
      <c r="C65" s="78">
        <v>9</v>
      </c>
      <c r="D65" s="121">
        <v>167</v>
      </c>
      <c r="E65" s="79"/>
      <c r="F65" s="84" t="s">
        <v>36</v>
      </c>
    </row>
    <row r="66" spans="1:20" ht="25.5" x14ac:dyDescent="0.2">
      <c r="A66" s="99"/>
      <c r="B66" s="20" t="s">
        <v>77</v>
      </c>
      <c r="C66" s="78">
        <v>9</v>
      </c>
      <c r="D66" s="121">
        <v>173</v>
      </c>
      <c r="E66" s="79"/>
      <c r="F66" s="84" t="s">
        <v>36</v>
      </c>
    </row>
    <row r="67" spans="1:20" ht="25.5" x14ac:dyDescent="0.2">
      <c r="A67" s="99"/>
      <c r="B67" s="20" t="s">
        <v>77</v>
      </c>
      <c r="C67" s="78">
        <v>9</v>
      </c>
      <c r="D67" s="121">
        <v>128</v>
      </c>
      <c r="E67" s="79"/>
      <c r="F67" s="84" t="s">
        <v>36</v>
      </c>
    </row>
    <row r="68" spans="1:20" ht="25.5" x14ac:dyDescent="0.2">
      <c r="A68" s="99"/>
      <c r="B68" s="20" t="s">
        <v>77</v>
      </c>
      <c r="C68" s="78">
        <v>9</v>
      </c>
      <c r="D68" s="121">
        <v>182</v>
      </c>
      <c r="E68" s="79"/>
      <c r="F68" s="84" t="s">
        <v>36</v>
      </c>
    </row>
    <row r="69" spans="1:20" ht="25.5" x14ac:dyDescent="0.2">
      <c r="A69" s="99" t="s">
        <v>23</v>
      </c>
      <c r="B69" s="20" t="s">
        <v>77</v>
      </c>
      <c r="C69" s="78">
        <v>9</v>
      </c>
      <c r="D69" s="121">
        <v>107</v>
      </c>
      <c r="E69" s="79" t="s">
        <v>23</v>
      </c>
      <c r="F69" s="84" t="s">
        <v>36</v>
      </c>
    </row>
    <row r="70" spans="1:20" ht="25.5" x14ac:dyDescent="0.2">
      <c r="A70" s="99" t="s">
        <v>23</v>
      </c>
      <c r="B70" s="20" t="s">
        <v>77</v>
      </c>
      <c r="C70" s="78">
        <v>9</v>
      </c>
      <c r="D70" s="121">
        <v>202</v>
      </c>
      <c r="E70" s="79" t="s">
        <v>23</v>
      </c>
      <c r="F70" s="84" t="s">
        <v>36</v>
      </c>
    </row>
    <row r="71" spans="1:20" ht="25.5" x14ac:dyDescent="0.2">
      <c r="A71" s="99"/>
      <c r="B71" s="20" t="s">
        <v>77</v>
      </c>
      <c r="C71" s="78">
        <v>9</v>
      </c>
      <c r="D71" s="121">
        <v>157</v>
      </c>
      <c r="E71" s="79"/>
      <c r="F71" s="84" t="s">
        <v>36</v>
      </c>
    </row>
    <row r="72" spans="1:20" ht="25.5" x14ac:dyDescent="0.2">
      <c r="A72" s="99"/>
      <c r="B72" s="20" t="s">
        <v>77</v>
      </c>
      <c r="C72" s="78">
        <v>9</v>
      </c>
      <c r="D72" s="121">
        <v>153</v>
      </c>
      <c r="E72" s="79"/>
      <c r="F72" s="84" t="s">
        <v>36</v>
      </c>
    </row>
    <row r="73" spans="1:20" ht="25.5" x14ac:dyDescent="0.2">
      <c r="A73" s="99"/>
      <c r="B73" s="20" t="s">
        <v>77</v>
      </c>
      <c r="C73" s="78">
        <v>9</v>
      </c>
      <c r="D73" s="121">
        <v>182</v>
      </c>
      <c r="E73" s="79"/>
      <c r="F73" s="84" t="s">
        <v>36</v>
      </c>
    </row>
    <row r="74" spans="1:20" ht="25.5" x14ac:dyDescent="0.2">
      <c r="A74" s="99"/>
      <c r="B74" s="20" t="s">
        <v>77</v>
      </c>
      <c r="C74" s="78">
        <v>9</v>
      </c>
      <c r="D74" s="121">
        <v>110</v>
      </c>
      <c r="E74" s="79" t="s">
        <v>23</v>
      </c>
      <c r="F74" s="84" t="s">
        <v>36</v>
      </c>
    </row>
    <row r="75" spans="1:20" ht="25.5" x14ac:dyDescent="0.2">
      <c r="A75" s="99"/>
      <c r="B75" s="20" t="s">
        <v>77</v>
      </c>
      <c r="C75" s="78">
        <v>9</v>
      </c>
      <c r="D75" s="121">
        <v>182</v>
      </c>
      <c r="E75" s="79" t="s">
        <v>23</v>
      </c>
      <c r="F75" s="84" t="s">
        <v>36</v>
      </c>
      <c r="N75" s="31"/>
      <c r="O75" s="31"/>
      <c r="P75" s="31"/>
      <c r="Q75" s="31"/>
      <c r="R75" s="31"/>
      <c r="S75" s="31"/>
      <c r="T75" s="31"/>
    </row>
    <row r="76" spans="1:20" ht="25.5" x14ac:dyDescent="0.2">
      <c r="A76" s="99" t="s">
        <v>23</v>
      </c>
      <c r="B76" s="20" t="s">
        <v>77</v>
      </c>
      <c r="C76" s="78">
        <v>9</v>
      </c>
      <c r="D76" s="121">
        <v>193</v>
      </c>
      <c r="E76" s="79" t="s">
        <v>23</v>
      </c>
      <c r="F76" s="84" t="s">
        <v>36</v>
      </c>
      <c r="N76" s="31"/>
      <c r="O76" s="31"/>
      <c r="P76" s="31"/>
      <c r="Q76" s="31"/>
      <c r="R76" s="31"/>
      <c r="S76" s="31"/>
      <c r="T76" s="31"/>
    </row>
    <row r="77" spans="1:20" ht="25.5" x14ac:dyDescent="0.2">
      <c r="A77" s="99" t="s">
        <v>23</v>
      </c>
      <c r="B77" s="20" t="s">
        <v>77</v>
      </c>
      <c r="C77" s="78">
        <v>9</v>
      </c>
      <c r="D77" s="121">
        <v>182</v>
      </c>
      <c r="E77" s="79" t="s">
        <v>23</v>
      </c>
      <c r="F77" s="84" t="s">
        <v>36</v>
      </c>
      <c r="N77" s="31"/>
      <c r="O77" s="31"/>
      <c r="P77" s="31"/>
      <c r="Q77" s="31"/>
      <c r="R77" s="31"/>
      <c r="S77" s="31"/>
      <c r="T77" s="31"/>
    </row>
    <row r="78" spans="1:20" ht="25.5" x14ac:dyDescent="0.2">
      <c r="A78" s="99"/>
      <c r="B78" s="20" t="s">
        <v>77</v>
      </c>
      <c r="C78" s="78">
        <v>9</v>
      </c>
      <c r="D78" s="121">
        <v>202</v>
      </c>
      <c r="E78" s="79" t="s">
        <v>23</v>
      </c>
      <c r="F78" s="84" t="s">
        <v>36</v>
      </c>
      <c r="N78" s="31"/>
    </row>
    <row r="79" spans="1:20" ht="25.5" x14ac:dyDescent="0.2">
      <c r="A79" s="99" t="s">
        <v>23</v>
      </c>
      <c r="B79" s="20" t="s">
        <v>77</v>
      </c>
      <c r="C79" s="78">
        <v>9</v>
      </c>
      <c r="D79" s="120">
        <v>73</v>
      </c>
      <c r="E79" s="79"/>
      <c r="F79" s="84" t="s">
        <v>36</v>
      </c>
      <c r="N79" s="31"/>
    </row>
    <row r="80" spans="1:20" x14ac:dyDescent="0.2">
      <c r="A80" s="48" t="s">
        <v>46</v>
      </c>
      <c r="B80" s="20" t="s">
        <v>23</v>
      </c>
      <c r="C80" s="20" t="s">
        <v>23</v>
      </c>
      <c r="D80" s="97">
        <f>SUM(D52:D79)</f>
        <v>57056</v>
      </c>
      <c r="E80" s="79" t="s">
        <v>23</v>
      </c>
      <c r="F80" s="28" t="s">
        <v>23</v>
      </c>
      <c r="G80" s="31"/>
      <c r="H80" s="31"/>
      <c r="I80" s="31"/>
      <c r="J80" s="31"/>
      <c r="K80" s="31"/>
      <c r="L80" s="31"/>
      <c r="M80" s="31"/>
      <c r="N80" s="31"/>
    </row>
    <row r="81" spans="1:6" x14ac:dyDescent="0.2">
      <c r="A81" s="26" t="s">
        <v>23</v>
      </c>
      <c r="B81" s="20" t="s">
        <v>23</v>
      </c>
      <c r="C81" s="20" t="s">
        <v>23</v>
      </c>
      <c r="D81" s="20" t="s">
        <v>23</v>
      </c>
      <c r="E81" s="21">
        <f>SUM(D51)+D80</f>
        <v>557332</v>
      </c>
      <c r="F81" s="25" t="s">
        <v>23</v>
      </c>
    </row>
    <row r="82" spans="1:6" x14ac:dyDescent="0.2">
      <c r="A82" s="100" t="s">
        <v>24</v>
      </c>
      <c r="B82" s="78" t="s">
        <v>23</v>
      </c>
      <c r="C82" s="101" t="s">
        <v>23</v>
      </c>
      <c r="D82" s="102">
        <v>1743569</v>
      </c>
      <c r="E82" s="79" t="s">
        <v>23</v>
      </c>
      <c r="F82" s="86" t="s">
        <v>23</v>
      </c>
    </row>
    <row r="83" spans="1:6" ht="25.5" x14ac:dyDescent="0.2">
      <c r="A83" s="105" t="s">
        <v>25</v>
      </c>
      <c r="B83" s="20" t="s">
        <v>77</v>
      </c>
      <c r="C83" s="78">
        <v>9</v>
      </c>
      <c r="D83" s="130">
        <v>88027</v>
      </c>
      <c r="E83" s="79" t="s">
        <v>23</v>
      </c>
      <c r="F83" s="104" t="s">
        <v>71</v>
      </c>
    </row>
    <row r="84" spans="1:6" ht="25.5" x14ac:dyDescent="0.2">
      <c r="A84" s="103"/>
      <c r="B84" s="20" t="s">
        <v>77</v>
      </c>
      <c r="C84" s="78">
        <v>9</v>
      </c>
      <c r="D84" s="130">
        <v>20985</v>
      </c>
      <c r="E84" s="79"/>
      <c r="F84" s="104" t="s">
        <v>71</v>
      </c>
    </row>
    <row r="85" spans="1:6" ht="25.5" x14ac:dyDescent="0.2">
      <c r="A85" s="105" t="s">
        <v>23</v>
      </c>
      <c r="B85" s="20" t="s">
        <v>77</v>
      </c>
      <c r="C85" s="78">
        <v>9</v>
      </c>
      <c r="D85" s="130">
        <v>764</v>
      </c>
      <c r="E85" s="79" t="s">
        <v>23</v>
      </c>
      <c r="F85" s="104" t="s">
        <v>36</v>
      </c>
    </row>
    <row r="86" spans="1:6" ht="25.5" x14ac:dyDescent="0.2">
      <c r="A86" s="105" t="s">
        <v>23</v>
      </c>
      <c r="B86" s="20" t="s">
        <v>77</v>
      </c>
      <c r="C86" s="78">
        <v>9</v>
      </c>
      <c r="D86" s="130">
        <v>136</v>
      </c>
      <c r="E86" s="79" t="s">
        <v>23</v>
      </c>
      <c r="F86" s="104" t="s">
        <v>36</v>
      </c>
    </row>
    <row r="87" spans="1:6" ht="25.5" x14ac:dyDescent="0.2">
      <c r="A87" s="105" t="s">
        <v>23</v>
      </c>
      <c r="B87" s="20" t="s">
        <v>77</v>
      </c>
      <c r="C87" s="78">
        <v>9</v>
      </c>
      <c r="D87" s="130">
        <v>584</v>
      </c>
      <c r="E87" s="79" t="s">
        <v>23</v>
      </c>
      <c r="F87" s="104" t="s">
        <v>48</v>
      </c>
    </row>
    <row r="88" spans="1:6" ht="25.5" x14ac:dyDescent="0.2">
      <c r="A88" s="105" t="s">
        <v>23</v>
      </c>
      <c r="B88" s="20" t="s">
        <v>77</v>
      </c>
      <c r="C88" s="78">
        <v>9</v>
      </c>
      <c r="D88" s="130">
        <v>329</v>
      </c>
      <c r="E88" s="79" t="s">
        <v>23</v>
      </c>
      <c r="F88" s="104" t="s">
        <v>48</v>
      </c>
    </row>
    <row r="89" spans="1:6" ht="25.5" x14ac:dyDescent="0.2">
      <c r="A89" s="105" t="s">
        <v>23</v>
      </c>
      <c r="B89" s="20" t="s">
        <v>77</v>
      </c>
      <c r="C89" s="78">
        <v>9</v>
      </c>
      <c r="D89" s="130">
        <v>543</v>
      </c>
      <c r="E89" s="79" t="s">
        <v>23</v>
      </c>
      <c r="F89" s="104" t="s">
        <v>36</v>
      </c>
    </row>
    <row r="90" spans="1:6" ht="25.5" x14ac:dyDescent="0.2">
      <c r="A90" s="106" t="s">
        <v>23</v>
      </c>
      <c r="B90" s="20" t="s">
        <v>77</v>
      </c>
      <c r="C90" s="107">
        <v>9</v>
      </c>
      <c r="D90" s="141">
        <v>277</v>
      </c>
      <c r="E90" s="108" t="s">
        <v>23</v>
      </c>
      <c r="F90" s="109" t="s">
        <v>36</v>
      </c>
    </row>
    <row r="91" spans="1:6" ht="25.5" x14ac:dyDescent="0.2">
      <c r="A91" s="106"/>
      <c r="B91" s="20" t="s">
        <v>77</v>
      </c>
      <c r="C91" s="107">
        <v>9</v>
      </c>
      <c r="D91" s="141">
        <v>599</v>
      </c>
      <c r="E91" s="108" t="s">
        <v>23</v>
      </c>
      <c r="F91" s="109" t="s">
        <v>48</v>
      </c>
    </row>
    <row r="92" spans="1:6" ht="25.5" x14ac:dyDescent="0.2">
      <c r="A92" s="106"/>
      <c r="B92" s="20" t="s">
        <v>77</v>
      </c>
      <c r="C92" s="107">
        <v>9</v>
      </c>
      <c r="D92" s="141">
        <v>598</v>
      </c>
      <c r="E92" s="108" t="s">
        <v>23</v>
      </c>
      <c r="F92" s="109" t="s">
        <v>36</v>
      </c>
    </row>
    <row r="93" spans="1:6" x14ac:dyDescent="0.2">
      <c r="A93" s="105" t="s">
        <v>23</v>
      </c>
      <c r="B93" s="20" t="s">
        <v>77</v>
      </c>
      <c r="C93" s="78">
        <v>9</v>
      </c>
      <c r="D93" s="131">
        <v>14369</v>
      </c>
      <c r="E93" s="79" t="s">
        <v>23</v>
      </c>
      <c r="F93" s="87" t="s">
        <v>31</v>
      </c>
    </row>
    <row r="94" spans="1:6" ht="25.5" x14ac:dyDescent="0.2">
      <c r="A94" s="105"/>
      <c r="B94" s="20" t="s">
        <v>77</v>
      </c>
      <c r="C94" s="78">
        <v>9</v>
      </c>
      <c r="D94" s="131">
        <v>73635</v>
      </c>
      <c r="E94" s="79"/>
      <c r="F94" s="87" t="s">
        <v>32</v>
      </c>
    </row>
    <row r="95" spans="1:6" ht="25.5" x14ac:dyDescent="0.2">
      <c r="A95" s="105" t="s">
        <v>23</v>
      </c>
      <c r="B95" s="20" t="s">
        <v>77</v>
      </c>
      <c r="C95" s="78">
        <v>9</v>
      </c>
      <c r="D95" s="131">
        <v>299</v>
      </c>
      <c r="E95" s="79" t="s">
        <v>23</v>
      </c>
      <c r="F95" s="96" t="s">
        <v>36</v>
      </c>
    </row>
    <row r="96" spans="1:6" ht="25.5" x14ac:dyDescent="0.2">
      <c r="A96" s="154"/>
      <c r="B96" s="20" t="s">
        <v>77</v>
      </c>
      <c r="C96" s="20">
        <v>9</v>
      </c>
      <c r="D96" s="131">
        <v>381</v>
      </c>
      <c r="E96" s="21"/>
      <c r="F96" s="51" t="s">
        <v>36</v>
      </c>
    </row>
    <row r="97" spans="1:8" ht="25.5" x14ac:dyDescent="0.2">
      <c r="A97" s="154"/>
      <c r="B97" s="20" t="s">
        <v>77</v>
      </c>
      <c r="C97" s="20">
        <v>9</v>
      </c>
      <c r="D97" s="131">
        <v>758</v>
      </c>
      <c r="E97" s="21"/>
      <c r="F97" s="51" t="s">
        <v>48</v>
      </c>
    </row>
    <row r="98" spans="1:8" ht="25.5" x14ac:dyDescent="0.2">
      <c r="A98" s="154"/>
      <c r="B98" s="20" t="s">
        <v>77</v>
      </c>
      <c r="C98" s="20">
        <v>9</v>
      </c>
      <c r="D98" s="131">
        <v>584</v>
      </c>
      <c r="E98" s="21"/>
      <c r="F98" s="51" t="s">
        <v>36</v>
      </c>
    </row>
    <row r="99" spans="1:8" ht="25.5" x14ac:dyDescent="0.2">
      <c r="A99" s="154"/>
      <c r="B99" s="20" t="s">
        <v>77</v>
      </c>
      <c r="C99" s="20">
        <v>9</v>
      </c>
      <c r="D99" s="131">
        <v>610</v>
      </c>
      <c r="E99" s="21"/>
      <c r="F99" s="51" t="s">
        <v>48</v>
      </c>
    </row>
    <row r="100" spans="1:8" ht="25.5" x14ac:dyDescent="0.2">
      <c r="A100" s="154"/>
      <c r="B100" s="20" t="s">
        <v>77</v>
      </c>
      <c r="C100" s="20">
        <v>9</v>
      </c>
      <c r="D100" s="131">
        <v>699</v>
      </c>
      <c r="E100" s="21"/>
      <c r="F100" s="51" t="s">
        <v>36</v>
      </c>
    </row>
    <row r="101" spans="1:8" ht="25.5" x14ac:dyDescent="0.2">
      <c r="A101" s="154"/>
      <c r="B101" s="20" t="s">
        <v>77</v>
      </c>
      <c r="C101" s="20">
        <v>9</v>
      </c>
      <c r="D101" s="131">
        <v>769</v>
      </c>
      <c r="E101" s="21"/>
      <c r="F101" s="51" t="s">
        <v>48</v>
      </c>
    </row>
    <row r="102" spans="1:8" ht="25.5" x14ac:dyDescent="0.2">
      <c r="A102" s="154"/>
      <c r="B102" s="20" t="s">
        <v>77</v>
      </c>
      <c r="C102" s="20">
        <v>9</v>
      </c>
      <c r="D102" s="131">
        <v>593</v>
      </c>
      <c r="E102" s="21"/>
      <c r="F102" s="51" t="s">
        <v>36</v>
      </c>
    </row>
    <row r="103" spans="1:8" ht="25.5" x14ac:dyDescent="0.2">
      <c r="A103" s="154"/>
      <c r="B103" s="20" t="s">
        <v>77</v>
      </c>
      <c r="C103" s="20">
        <v>9</v>
      </c>
      <c r="D103" s="131">
        <v>679</v>
      </c>
      <c r="E103" s="21"/>
      <c r="F103" s="51" t="s">
        <v>36</v>
      </c>
    </row>
    <row r="104" spans="1:8" ht="25.5" x14ac:dyDescent="0.2">
      <c r="A104" s="154"/>
      <c r="B104" s="20" t="s">
        <v>77</v>
      </c>
      <c r="C104" s="20">
        <v>9</v>
      </c>
      <c r="D104" s="131">
        <v>726</v>
      </c>
      <c r="E104" s="21"/>
      <c r="F104" s="51" t="s">
        <v>36</v>
      </c>
    </row>
    <row r="105" spans="1:8" ht="25.5" x14ac:dyDescent="0.2">
      <c r="A105" s="154"/>
      <c r="B105" s="20" t="s">
        <v>77</v>
      </c>
      <c r="C105" s="20">
        <v>9</v>
      </c>
      <c r="D105" s="131">
        <v>397</v>
      </c>
      <c r="E105" s="21"/>
      <c r="F105" s="51" t="s">
        <v>36</v>
      </c>
    </row>
    <row r="106" spans="1:8" ht="25.5" x14ac:dyDescent="0.2">
      <c r="A106" s="154"/>
      <c r="B106" s="20" t="s">
        <v>77</v>
      </c>
      <c r="C106" s="20">
        <v>9</v>
      </c>
      <c r="D106" s="131">
        <v>553</v>
      </c>
      <c r="E106" s="21"/>
      <c r="F106" s="51" t="s">
        <v>48</v>
      </c>
    </row>
    <row r="107" spans="1:8" ht="25.5" x14ac:dyDescent="0.2">
      <c r="A107" s="154"/>
      <c r="B107" s="20" t="s">
        <v>77</v>
      </c>
      <c r="C107" s="20">
        <v>9</v>
      </c>
      <c r="D107" s="131">
        <v>341</v>
      </c>
      <c r="E107" s="21"/>
      <c r="F107" s="51" t="s">
        <v>36</v>
      </c>
    </row>
    <row r="108" spans="1:8" ht="25.5" x14ac:dyDescent="0.2">
      <c r="A108" s="154"/>
      <c r="B108" s="20" t="s">
        <v>77</v>
      </c>
      <c r="C108" s="20">
        <v>9</v>
      </c>
      <c r="D108" s="131">
        <v>764</v>
      </c>
      <c r="E108" s="21"/>
      <c r="F108" s="51" t="s">
        <v>36</v>
      </c>
    </row>
    <row r="109" spans="1:8" ht="25.5" x14ac:dyDescent="0.2">
      <c r="A109" s="154"/>
      <c r="B109" s="20" t="s">
        <v>77</v>
      </c>
      <c r="C109" s="20">
        <v>9</v>
      </c>
      <c r="D109" s="131">
        <v>613</v>
      </c>
      <c r="E109" s="21"/>
      <c r="F109" s="51" t="s">
        <v>36</v>
      </c>
    </row>
    <row r="110" spans="1:8" ht="25.5" x14ac:dyDescent="0.2">
      <c r="A110" s="105"/>
      <c r="B110" s="20" t="s">
        <v>77</v>
      </c>
      <c r="C110" s="78">
        <v>9</v>
      </c>
      <c r="D110" s="131">
        <v>658</v>
      </c>
      <c r="E110" s="79"/>
      <c r="F110" s="51" t="s">
        <v>48</v>
      </c>
    </row>
    <row r="111" spans="1:8" x14ac:dyDescent="0.2">
      <c r="A111" s="82" t="s">
        <v>26</v>
      </c>
      <c r="B111" s="78" t="s">
        <v>23</v>
      </c>
      <c r="C111" s="78"/>
      <c r="D111" s="40">
        <f>SUM(D83:D110)</f>
        <v>210270</v>
      </c>
      <c r="E111" s="79" t="s">
        <v>23</v>
      </c>
      <c r="F111" s="122" t="s">
        <v>23</v>
      </c>
    </row>
    <row r="112" spans="1:8" x14ac:dyDescent="0.2">
      <c r="A112" s="100"/>
      <c r="B112" s="78" t="s">
        <v>23</v>
      </c>
      <c r="C112" s="78" t="s">
        <v>23</v>
      </c>
      <c r="D112" s="20" t="s">
        <v>23</v>
      </c>
      <c r="E112" s="79">
        <f>SUM(D111)+D82</f>
        <v>1953839</v>
      </c>
      <c r="F112" s="122" t="s">
        <v>23</v>
      </c>
      <c r="G112" s="31"/>
      <c r="H112" s="31"/>
    </row>
    <row r="113" spans="1:8" x14ac:dyDescent="0.2">
      <c r="A113" s="46" t="s">
        <v>12</v>
      </c>
      <c r="B113" s="20" t="s">
        <v>23</v>
      </c>
      <c r="C113" s="20" t="s">
        <v>23</v>
      </c>
      <c r="D113" s="45">
        <v>46088</v>
      </c>
      <c r="E113" s="21" t="s">
        <v>23</v>
      </c>
      <c r="F113" s="25" t="s">
        <v>23</v>
      </c>
      <c r="G113" s="31"/>
      <c r="H113" s="31"/>
    </row>
    <row r="114" spans="1:8" ht="25.5" x14ac:dyDescent="0.2">
      <c r="A114" s="105" t="s">
        <v>13</v>
      </c>
      <c r="B114" s="20" t="s">
        <v>77</v>
      </c>
      <c r="C114" s="78">
        <v>9</v>
      </c>
      <c r="D114" s="142">
        <v>2032</v>
      </c>
      <c r="E114" s="79"/>
      <c r="F114" s="87" t="s">
        <v>71</v>
      </c>
    </row>
    <row r="115" spans="1:8" ht="25.5" x14ac:dyDescent="0.2">
      <c r="A115" s="105" t="s">
        <v>23</v>
      </c>
      <c r="B115" s="20" t="s">
        <v>77</v>
      </c>
      <c r="C115" s="78">
        <v>9</v>
      </c>
      <c r="D115" s="130">
        <v>1106</v>
      </c>
      <c r="E115" s="79"/>
      <c r="F115" s="87" t="s">
        <v>71</v>
      </c>
    </row>
    <row r="116" spans="1:8" x14ac:dyDescent="0.2">
      <c r="A116" s="105" t="s">
        <v>23</v>
      </c>
      <c r="B116" s="20" t="s">
        <v>77</v>
      </c>
      <c r="C116" s="78">
        <v>9</v>
      </c>
      <c r="D116" s="130">
        <v>397</v>
      </c>
      <c r="E116" s="79"/>
      <c r="F116" s="87" t="s">
        <v>31</v>
      </c>
    </row>
    <row r="117" spans="1:8" ht="25.5" x14ac:dyDescent="0.2">
      <c r="A117" s="105" t="s">
        <v>23</v>
      </c>
      <c r="B117" s="20" t="s">
        <v>77</v>
      </c>
      <c r="C117" s="78">
        <v>9</v>
      </c>
      <c r="D117" s="130">
        <v>1902</v>
      </c>
      <c r="E117" s="79"/>
      <c r="F117" s="96" t="s">
        <v>32</v>
      </c>
    </row>
    <row r="118" spans="1:8" x14ac:dyDescent="0.2">
      <c r="A118" s="76" t="s">
        <v>14</v>
      </c>
      <c r="B118" s="20" t="s">
        <v>23</v>
      </c>
      <c r="C118" s="20" t="s">
        <v>23</v>
      </c>
      <c r="D118" s="40">
        <f>SUM(D114:D117)</f>
        <v>5437</v>
      </c>
      <c r="E118" s="41" t="s">
        <v>23</v>
      </c>
      <c r="F118" s="42" t="s">
        <v>23</v>
      </c>
    </row>
    <row r="119" spans="1:8" x14ac:dyDescent="0.2">
      <c r="A119" s="27" t="s">
        <v>23</v>
      </c>
      <c r="B119" s="20" t="s">
        <v>23</v>
      </c>
      <c r="C119" s="20" t="s">
        <v>23</v>
      </c>
      <c r="D119" s="20" t="s">
        <v>23</v>
      </c>
      <c r="E119" s="43">
        <f>SUM(D118)+D113</f>
        <v>51525</v>
      </c>
      <c r="F119" s="42" t="s">
        <v>23</v>
      </c>
    </row>
    <row r="120" spans="1:8" x14ac:dyDescent="0.2">
      <c r="A120" s="110" t="s">
        <v>40</v>
      </c>
      <c r="B120" s="78" t="s">
        <v>23</v>
      </c>
      <c r="C120" s="78" t="s">
        <v>23</v>
      </c>
      <c r="D120" s="97">
        <v>339926</v>
      </c>
      <c r="E120" s="80" t="s">
        <v>23</v>
      </c>
      <c r="F120" s="42" t="s">
        <v>23</v>
      </c>
    </row>
    <row r="121" spans="1:8" x14ac:dyDescent="0.2">
      <c r="A121" s="111" t="s">
        <v>41</v>
      </c>
      <c r="B121" s="78" t="s">
        <v>77</v>
      </c>
      <c r="C121" s="78">
        <v>9</v>
      </c>
      <c r="D121" s="121">
        <v>1744</v>
      </c>
      <c r="E121" s="80" t="s">
        <v>23</v>
      </c>
      <c r="F121" s="81" t="s">
        <v>47</v>
      </c>
    </row>
    <row r="122" spans="1:8" ht="25.5" x14ac:dyDescent="0.2">
      <c r="A122" s="111" t="s">
        <v>23</v>
      </c>
      <c r="B122" s="78" t="s">
        <v>77</v>
      </c>
      <c r="C122" s="78">
        <v>9</v>
      </c>
      <c r="D122" s="121">
        <v>16080</v>
      </c>
      <c r="E122" s="80" t="s">
        <v>23</v>
      </c>
      <c r="F122" s="84" t="s">
        <v>71</v>
      </c>
    </row>
    <row r="123" spans="1:8" ht="25.5" x14ac:dyDescent="0.2">
      <c r="A123" s="111" t="s">
        <v>23</v>
      </c>
      <c r="B123" s="78" t="s">
        <v>77</v>
      </c>
      <c r="C123" s="78">
        <v>9</v>
      </c>
      <c r="D123" s="121">
        <v>1060</v>
      </c>
      <c r="E123" s="80"/>
      <c r="F123" s="84" t="s">
        <v>36</v>
      </c>
    </row>
    <row r="124" spans="1:8" ht="25.5" x14ac:dyDescent="0.2">
      <c r="A124" s="111" t="s">
        <v>23</v>
      </c>
      <c r="B124" s="78" t="s">
        <v>77</v>
      </c>
      <c r="C124" s="78">
        <v>9</v>
      </c>
      <c r="D124" s="121">
        <v>3535</v>
      </c>
      <c r="E124" s="80" t="s">
        <v>23</v>
      </c>
      <c r="F124" s="84" t="s">
        <v>36</v>
      </c>
    </row>
    <row r="125" spans="1:8" ht="25.5" x14ac:dyDescent="0.2">
      <c r="A125" s="99" t="s">
        <v>23</v>
      </c>
      <c r="B125" s="78" t="s">
        <v>77</v>
      </c>
      <c r="C125" s="78">
        <v>9</v>
      </c>
      <c r="D125" s="121">
        <v>7784</v>
      </c>
      <c r="E125" s="80"/>
      <c r="F125" s="84" t="s">
        <v>32</v>
      </c>
    </row>
    <row r="126" spans="1:8" ht="25.5" x14ac:dyDescent="0.2">
      <c r="A126" s="99" t="s">
        <v>23</v>
      </c>
      <c r="B126" s="78" t="s">
        <v>77</v>
      </c>
      <c r="C126" s="78">
        <v>9</v>
      </c>
      <c r="D126" s="121">
        <v>931</v>
      </c>
      <c r="E126" s="80"/>
      <c r="F126" s="84" t="s">
        <v>74</v>
      </c>
    </row>
    <row r="127" spans="1:8" x14ac:dyDescent="0.2">
      <c r="A127" s="82" t="s">
        <v>42</v>
      </c>
      <c r="B127" s="78" t="s">
        <v>23</v>
      </c>
      <c r="C127" s="78" t="s">
        <v>23</v>
      </c>
      <c r="D127" s="97">
        <f>SUM(D121:D126)</f>
        <v>31134</v>
      </c>
      <c r="E127" s="80"/>
      <c r="F127" s="114" t="s">
        <v>23</v>
      </c>
    </row>
    <row r="128" spans="1:8" x14ac:dyDescent="0.2">
      <c r="A128" s="27" t="s">
        <v>23</v>
      </c>
      <c r="B128" s="78" t="s">
        <v>23</v>
      </c>
      <c r="C128" s="78" t="s">
        <v>23</v>
      </c>
      <c r="D128" s="20" t="s">
        <v>23</v>
      </c>
      <c r="E128" s="43">
        <f>D120+D127</f>
        <v>371060</v>
      </c>
      <c r="F128" s="114" t="s">
        <v>23</v>
      </c>
    </row>
    <row r="129" spans="1:6" x14ac:dyDescent="0.2">
      <c r="A129" s="47" t="s">
        <v>51</v>
      </c>
      <c r="B129" s="78" t="s">
        <v>23</v>
      </c>
      <c r="C129" s="78" t="s">
        <v>23</v>
      </c>
      <c r="D129" s="41">
        <v>0</v>
      </c>
      <c r="E129" s="43" t="s">
        <v>23</v>
      </c>
      <c r="F129" s="114" t="s">
        <v>23</v>
      </c>
    </row>
    <row r="130" spans="1:6" x14ac:dyDescent="0.2">
      <c r="A130" s="47"/>
      <c r="B130" s="20"/>
      <c r="C130" s="47"/>
      <c r="D130" s="20"/>
      <c r="E130" s="43"/>
      <c r="F130" s="134"/>
    </row>
    <row r="131" spans="1:6" x14ac:dyDescent="0.2">
      <c r="A131" s="27" t="s">
        <v>23</v>
      </c>
      <c r="B131" s="20"/>
      <c r="C131" s="20"/>
      <c r="D131" s="20"/>
      <c r="E131" s="43" t="s">
        <v>23</v>
      </c>
      <c r="F131" s="134"/>
    </row>
    <row r="132" spans="1:6" x14ac:dyDescent="0.2">
      <c r="A132" s="76" t="s">
        <v>52</v>
      </c>
      <c r="B132" s="20" t="s">
        <v>23</v>
      </c>
      <c r="C132" s="20" t="s">
        <v>23</v>
      </c>
      <c r="D132" s="41">
        <f>SUM(D130:D131)</f>
        <v>0</v>
      </c>
      <c r="E132" s="43" t="s">
        <v>23</v>
      </c>
      <c r="F132" s="114" t="s">
        <v>23</v>
      </c>
    </row>
    <row r="133" spans="1:6" x14ac:dyDescent="0.2">
      <c r="A133" s="27" t="s">
        <v>23</v>
      </c>
      <c r="B133" s="20" t="s">
        <v>23</v>
      </c>
      <c r="C133" s="20" t="s">
        <v>23</v>
      </c>
      <c r="D133" s="20" t="s">
        <v>23</v>
      </c>
      <c r="E133" s="43">
        <f>SUM(D129+D132)</f>
        <v>0</v>
      </c>
      <c r="F133" s="114" t="s">
        <v>23</v>
      </c>
    </row>
    <row r="134" spans="1:6" x14ac:dyDescent="0.2">
      <c r="A134" s="47" t="s">
        <v>49</v>
      </c>
      <c r="B134" s="20" t="s">
        <v>23</v>
      </c>
      <c r="C134" s="20" t="s">
        <v>23</v>
      </c>
      <c r="D134" s="21">
        <v>0</v>
      </c>
      <c r="E134" s="43" t="s">
        <v>23</v>
      </c>
      <c r="F134" s="114" t="s">
        <v>23</v>
      </c>
    </row>
    <row r="135" spans="1:6" x14ac:dyDescent="0.2">
      <c r="A135" s="27" t="s">
        <v>23</v>
      </c>
      <c r="B135" s="20"/>
      <c r="C135" s="20"/>
      <c r="D135" s="74"/>
      <c r="E135" s="43" t="s">
        <v>23</v>
      </c>
      <c r="F135" s="75"/>
    </row>
    <row r="136" spans="1:6" x14ac:dyDescent="0.2">
      <c r="A136" s="27"/>
      <c r="B136" s="20"/>
      <c r="C136" s="20"/>
      <c r="D136" s="74"/>
      <c r="E136" s="43"/>
      <c r="F136" s="75"/>
    </row>
    <row r="137" spans="1:6" x14ac:dyDescent="0.2">
      <c r="A137" s="76" t="s">
        <v>50</v>
      </c>
      <c r="B137" s="20" t="s">
        <v>23</v>
      </c>
      <c r="C137" s="20" t="s">
        <v>23</v>
      </c>
      <c r="D137" s="21">
        <f>SUM(D135:D136)</f>
        <v>0</v>
      </c>
      <c r="E137" s="43" t="s">
        <v>23</v>
      </c>
      <c r="F137" s="25" t="s">
        <v>23</v>
      </c>
    </row>
    <row r="138" spans="1:6" x14ac:dyDescent="0.2">
      <c r="A138" s="27" t="s">
        <v>23</v>
      </c>
      <c r="B138" s="20" t="s">
        <v>23</v>
      </c>
      <c r="C138" s="20" t="s">
        <v>23</v>
      </c>
      <c r="D138" s="74" t="s">
        <v>23</v>
      </c>
      <c r="E138" s="43">
        <f>D134+D137</f>
        <v>0</v>
      </c>
      <c r="F138" s="25" t="s">
        <v>23</v>
      </c>
    </row>
    <row r="139" spans="1:6" x14ac:dyDescent="0.2">
      <c r="A139" s="24" t="s">
        <v>33</v>
      </c>
      <c r="B139" s="20" t="s">
        <v>23</v>
      </c>
      <c r="C139" s="20" t="s">
        <v>23</v>
      </c>
      <c r="D139" s="112">
        <v>282807.19</v>
      </c>
      <c r="E139" s="21" t="s">
        <v>23</v>
      </c>
      <c r="F139" s="28" t="s">
        <v>23</v>
      </c>
    </row>
    <row r="140" spans="1:6" ht="38.25" x14ac:dyDescent="0.2">
      <c r="A140" s="98" t="s">
        <v>35</v>
      </c>
      <c r="B140" s="78" t="s">
        <v>77</v>
      </c>
      <c r="C140" s="78">
        <v>9</v>
      </c>
      <c r="D140" s="143">
        <v>39945</v>
      </c>
      <c r="E140" s="21" t="s">
        <v>23</v>
      </c>
      <c r="F140" s="113" t="s">
        <v>43</v>
      </c>
    </row>
    <row r="141" spans="1:6" x14ac:dyDescent="0.2">
      <c r="A141" s="48"/>
      <c r="B141" s="20"/>
      <c r="C141" s="20"/>
      <c r="D141" s="143"/>
      <c r="E141" s="21"/>
      <c r="F141" s="153"/>
    </row>
    <row r="142" spans="1:6" x14ac:dyDescent="0.2">
      <c r="A142" s="48"/>
      <c r="B142" s="20"/>
      <c r="C142" s="20"/>
      <c r="D142" s="143"/>
      <c r="E142" s="21"/>
      <c r="F142" s="153"/>
    </row>
    <row r="143" spans="1:6" x14ac:dyDescent="0.2">
      <c r="A143" s="76" t="s">
        <v>34</v>
      </c>
      <c r="B143" s="20" t="s">
        <v>23</v>
      </c>
      <c r="C143" s="20" t="s">
        <v>23</v>
      </c>
      <c r="D143" s="23">
        <f>SUM(D140:D142)</f>
        <v>39945</v>
      </c>
      <c r="E143" s="21" t="s">
        <v>23</v>
      </c>
      <c r="F143" s="25"/>
    </row>
    <row r="144" spans="1:6" x14ac:dyDescent="0.2">
      <c r="A144" s="27" t="s">
        <v>23</v>
      </c>
      <c r="B144" s="20" t="s">
        <v>23</v>
      </c>
      <c r="C144" s="20" t="s">
        <v>23</v>
      </c>
      <c r="D144" s="20" t="s">
        <v>23</v>
      </c>
      <c r="E144" s="21">
        <f>SUM(D143)+D139</f>
        <v>322752.19</v>
      </c>
      <c r="F144" s="25" t="s">
        <v>23</v>
      </c>
    </row>
    <row r="145" spans="1:6" ht="13.5" thickBot="1" x14ac:dyDescent="0.25">
      <c r="A145" s="60" t="s">
        <v>23</v>
      </c>
      <c r="B145" s="34" t="s">
        <v>23</v>
      </c>
      <c r="C145" s="34" t="s">
        <v>23</v>
      </c>
      <c r="D145" s="34" t="s">
        <v>23</v>
      </c>
      <c r="E145" s="61">
        <f>SUM(E9:E144)</f>
        <v>14646921.189999999</v>
      </c>
      <c r="F145" s="35" t="s">
        <v>23</v>
      </c>
    </row>
    <row r="146" spans="1:6" x14ac:dyDescent="0.2">
      <c r="A146" s="36"/>
      <c r="B146" s="37"/>
      <c r="C146" s="37"/>
      <c r="D146" s="37"/>
      <c r="E146" s="38"/>
      <c r="F146" s="39"/>
    </row>
    <row r="147" spans="1:6" x14ac:dyDescent="0.2">
      <c r="F147" s="31"/>
    </row>
    <row r="148" spans="1:6" x14ac:dyDescent="0.2">
      <c r="F148" s="31"/>
    </row>
    <row r="149" spans="1:6" x14ac:dyDescent="0.2">
      <c r="F149" s="31"/>
    </row>
    <row r="150" spans="1:6" x14ac:dyDescent="0.2">
      <c r="F150" s="31"/>
    </row>
  </sheetData>
  <sheetProtection algorithmName="SHA-512" hashValue="Wr2OIfXW7bruFn4C5Y32cUQ0t8WJUXwYnhtXRiyl0nxFIHXL2VSo9aaDLf6bV2CaOH8ww9SWV6Rm655BxBmAlA==" saltValue="qtf/oRrMYl2J28c4IBKEew==" spinCount="100000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5"/>
  <sheetViews>
    <sheetView showWhiteSpace="0" topLeftCell="A61" zoomScaleNormal="100" workbookViewId="0">
      <selection activeCell="F85" sqref="F85"/>
    </sheetView>
  </sheetViews>
  <sheetFormatPr defaultRowHeight="14.25" x14ac:dyDescent="0.2"/>
  <cols>
    <col min="1" max="1" width="6.85546875" style="13" customWidth="1"/>
    <col min="2" max="2" width="10.140625" style="13" bestFit="1" customWidth="1"/>
    <col min="3" max="3" width="13.5703125" style="13" customWidth="1"/>
    <col min="4" max="4" width="35.7109375" style="13" bestFit="1" customWidth="1"/>
    <col min="5" max="5" width="42.28515625" style="13" customWidth="1"/>
    <col min="6" max="6" width="14.28515625" style="13" bestFit="1" customWidth="1"/>
    <col min="7" max="7" width="9.140625" style="13"/>
    <col min="8" max="8" width="11.28515625" style="13" bestFit="1" customWidth="1"/>
    <col min="9" max="9" width="12.28515625" style="13" bestFit="1" customWidth="1"/>
    <col min="10" max="10" width="10.140625" style="13" bestFit="1" customWidth="1"/>
    <col min="11" max="16384" width="9.140625" style="13"/>
  </cols>
  <sheetData>
    <row r="1" spans="1:6" x14ac:dyDescent="0.2">
      <c r="A1" s="1" t="s">
        <v>4</v>
      </c>
      <c r="B1" s="1"/>
      <c r="C1" s="9"/>
      <c r="D1" s="9"/>
      <c r="E1" s="9"/>
      <c r="F1" s="9"/>
    </row>
    <row r="3" spans="1:6" x14ac:dyDescent="0.2">
      <c r="A3" s="1" t="s">
        <v>17</v>
      </c>
      <c r="B3" s="9"/>
      <c r="C3" s="9"/>
      <c r="D3" s="9"/>
      <c r="F3" s="9"/>
    </row>
    <row r="4" spans="1:6" x14ac:dyDescent="0.2">
      <c r="A4" s="9"/>
      <c r="B4" s="1"/>
      <c r="C4" s="9"/>
      <c r="D4" s="9"/>
      <c r="E4" s="9"/>
      <c r="F4" s="9"/>
    </row>
    <row r="5" spans="1:6" x14ac:dyDescent="0.2">
      <c r="A5" s="162" t="s">
        <v>79</v>
      </c>
      <c r="B5" s="162"/>
      <c r="C5" s="162"/>
      <c r="F5" s="9"/>
    </row>
    <row r="6" spans="1:6" ht="15" thickBot="1" x14ac:dyDescent="0.25">
      <c r="A6" s="9"/>
      <c r="B6" s="9"/>
      <c r="C6" s="9"/>
      <c r="D6" s="9"/>
      <c r="E6" s="9"/>
      <c r="F6" s="9"/>
    </row>
    <row r="7" spans="1:6" ht="51" x14ac:dyDescent="0.2">
      <c r="A7" s="116" t="s">
        <v>0</v>
      </c>
      <c r="B7" s="117" t="s">
        <v>1</v>
      </c>
      <c r="C7" s="14" t="s">
        <v>2</v>
      </c>
      <c r="D7" s="117" t="s">
        <v>15</v>
      </c>
      <c r="E7" s="117" t="s">
        <v>29</v>
      </c>
      <c r="F7" s="3" t="s">
        <v>16</v>
      </c>
    </row>
    <row r="8" spans="1:6" x14ac:dyDescent="0.2">
      <c r="A8" s="145">
        <v>1</v>
      </c>
      <c r="B8" s="146">
        <v>44440</v>
      </c>
      <c r="C8" s="147">
        <v>1488</v>
      </c>
      <c r="D8" s="129" t="s">
        <v>83</v>
      </c>
      <c r="E8" s="148" t="s">
        <v>84</v>
      </c>
      <c r="F8" s="149">
        <v>7343.91</v>
      </c>
    </row>
    <row r="9" spans="1:6" x14ac:dyDescent="0.2">
      <c r="A9" s="144">
        <v>2</v>
      </c>
      <c r="B9" s="146">
        <v>44440</v>
      </c>
      <c r="C9" s="128">
        <v>1489</v>
      </c>
      <c r="D9" s="129" t="s">
        <v>85</v>
      </c>
      <c r="E9" s="129" t="s">
        <v>86</v>
      </c>
      <c r="F9" s="127">
        <v>203.99</v>
      </c>
    </row>
    <row r="10" spans="1:6" x14ac:dyDescent="0.2">
      <c r="A10" s="145">
        <v>3</v>
      </c>
      <c r="B10" s="146">
        <v>44440</v>
      </c>
      <c r="C10" s="147">
        <v>1490</v>
      </c>
      <c r="D10" s="129" t="s">
        <v>87</v>
      </c>
      <c r="E10" s="129" t="s">
        <v>88</v>
      </c>
      <c r="F10" s="127">
        <v>13288.8</v>
      </c>
    </row>
    <row r="11" spans="1:6" x14ac:dyDescent="0.2">
      <c r="A11" s="145">
        <v>4</v>
      </c>
      <c r="B11" s="146">
        <v>44441</v>
      </c>
      <c r="C11" s="20">
        <v>201</v>
      </c>
      <c r="D11" s="129" t="s">
        <v>89</v>
      </c>
      <c r="E11" s="52" t="s">
        <v>90</v>
      </c>
      <c r="F11" s="29">
        <v>-60.25</v>
      </c>
    </row>
    <row r="12" spans="1:6" s="18" customFormat="1" x14ac:dyDescent="0.2">
      <c r="A12" s="144">
        <v>5</v>
      </c>
      <c r="B12" s="146">
        <v>44441</v>
      </c>
      <c r="C12" s="150">
        <v>1491</v>
      </c>
      <c r="D12" s="129" t="s">
        <v>91</v>
      </c>
      <c r="E12" s="151" t="s">
        <v>92</v>
      </c>
      <c r="F12" s="152">
        <v>2500</v>
      </c>
    </row>
    <row r="13" spans="1:6" x14ac:dyDescent="0.2">
      <c r="A13" s="145">
        <v>6</v>
      </c>
      <c r="B13" s="124">
        <v>44441</v>
      </c>
      <c r="C13" s="128">
        <v>1492</v>
      </c>
      <c r="D13" s="129" t="s">
        <v>93</v>
      </c>
      <c r="E13" s="129" t="s">
        <v>92</v>
      </c>
      <c r="F13" s="127">
        <v>2500</v>
      </c>
    </row>
    <row r="14" spans="1:6" x14ac:dyDescent="0.2">
      <c r="A14" s="145">
        <v>7</v>
      </c>
      <c r="B14" s="124">
        <v>44441</v>
      </c>
      <c r="C14" s="125">
        <v>1493</v>
      </c>
      <c r="D14" s="126" t="s">
        <v>94</v>
      </c>
      <c r="E14" s="126" t="s">
        <v>95</v>
      </c>
      <c r="F14" s="127">
        <v>25000</v>
      </c>
    </row>
    <row r="15" spans="1:6" x14ac:dyDescent="0.2">
      <c r="A15" s="145">
        <v>8</v>
      </c>
      <c r="B15" s="124">
        <v>44442</v>
      </c>
      <c r="C15" s="125">
        <v>38</v>
      </c>
      <c r="D15" s="126" t="s">
        <v>89</v>
      </c>
      <c r="E15" s="126" t="s">
        <v>96</v>
      </c>
      <c r="F15" s="127">
        <v>1785</v>
      </c>
    </row>
    <row r="16" spans="1:6" x14ac:dyDescent="0.2">
      <c r="A16" s="144">
        <v>9</v>
      </c>
      <c r="B16" s="124">
        <v>44442</v>
      </c>
      <c r="C16" s="125">
        <v>1498</v>
      </c>
      <c r="D16" s="129" t="s">
        <v>97</v>
      </c>
      <c r="E16" s="126" t="s">
        <v>98</v>
      </c>
      <c r="F16" s="127">
        <v>15493.8</v>
      </c>
    </row>
    <row r="17" spans="1:7" x14ac:dyDescent="0.2">
      <c r="A17" s="145">
        <v>10</v>
      </c>
      <c r="B17" s="146">
        <v>44442</v>
      </c>
      <c r="C17" s="125">
        <v>1499</v>
      </c>
      <c r="D17" s="126" t="s">
        <v>99</v>
      </c>
      <c r="E17" s="126" t="s">
        <v>100</v>
      </c>
      <c r="F17" s="127">
        <v>5201.62</v>
      </c>
    </row>
    <row r="18" spans="1:7" x14ac:dyDescent="0.2">
      <c r="A18" s="145">
        <v>11</v>
      </c>
      <c r="B18" s="44">
        <v>44442</v>
      </c>
      <c r="C18" s="19">
        <v>1500</v>
      </c>
      <c r="D18" s="7" t="s">
        <v>101</v>
      </c>
      <c r="E18" s="7" t="s">
        <v>102</v>
      </c>
      <c r="F18" s="29">
        <v>20583.18</v>
      </c>
    </row>
    <row r="19" spans="1:7" x14ac:dyDescent="0.2">
      <c r="A19" s="145">
        <v>12</v>
      </c>
      <c r="B19" s="44">
        <v>44442</v>
      </c>
      <c r="C19" s="19">
        <v>1501</v>
      </c>
      <c r="D19" s="7" t="s">
        <v>103</v>
      </c>
      <c r="E19" s="7" t="s">
        <v>104</v>
      </c>
      <c r="F19" s="29">
        <v>708.05</v>
      </c>
    </row>
    <row r="20" spans="1:7" x14ac:dyDescent="0.2">
      <c r="A20" s="144">
        <v>13</v>
      </c>
      <c r="B20" s="44">
        <v>44442</v>
      </c>
      <c r="C20" s="19">
        <v>1502</v>
      </c>
      <c r="D20" s="7" t="s">
        <v>105</v>
      </c>
      <c r="E20" s="7" t="s">
        <v>106</v>
      </c>
      <c r="F20" s="29">
        <v>1988.49</v>
      </c>
    </row>
    <row r="21" spans="1:7" x14ac:dyDescent="0.2">
      <c r="A21" s="145">
        <v>14</v>
      </c>
      <c r="B21" s="22">
        <v>44446</v>
      </c>
      <c r="C21" s="19">
        <v>39</v>
      </c>
      <c r="D21" s="7" t="s">
        <v>89</v>
      </c>
      <c r="E21" s="7" t="s">
        <v>96</v>
      </c>
      <c r="F21" s="29">
        <v>499</v>
      </c>
    </row>
    <row r="22" spans="1:7" x14ac:dyDescent="0.2">
      <c r="A22" s="145">
        <v>15</v>
      </c>
      <c r="B22" s="22">
        <v>44446</v>
      </c>
      <c r="C22" s="19">
        <v>1503</v>
      </c>
      <c r="D22" s="7" t="s">
        <v>108</v>
      </c>
      <c r="E22" s="7" t="s">
        <v>109</v>
      </c>
      <c r="F22" s="29">
        <v>152.32</v>
      </c>
    </row>
    <row r="23" spans="1:7" x14ac:dyDescent="0.2">
      <c r="A23" s="145">
        <v>16</v>
      </c>
      <c r="B23" s="22">
        <v>44446</v>
      </c>
      <c r="C23" s="20">
        <v>1504</v>
      </c>
      <c r="D23" s="52" t="s">
        <v>110</v>
      </c>
      <c r="E23" s="52" t="s">
        <v>111</v>
      </c>
      <c r="F23" s="118">
        <v>192.78</v>
      </c>
    </row>
    <row r="24" spans="1:7" x14ac:dyDescent="0.2">
      <c r="A24" s="144">
        <v>17</v>
      </c>
      <c r="B24" s="22">
        <v>44446</v>
      </c>
      <c r="C24" s="19">
        <v>1505</v>
      </c>
      <c r="D24" s="7" t="s">
        <v>112</v>
      </c>
      <c r="E24" s="119" t="s">
        <v>113</v>
      </c>
      <c r="F24" s="118">
        <v>101.29</v>
      </c>
    </row>
    <row r="25" spans="1:7" x14ac:dyDescent="0.2">
      <c r="A25" s="145">
        <v>18</v>
      </c>
      <c r="B25" s="22">
        <v>44446</v>
      </c>
      <c r="C25" s="19">
        <v>1506</v>
      </c>
      <c r="D25" s="7" t="s">
        <v>114</v>
      </c>
      <c r="E25" s="7" t="s">
        <v>115</v>
      </c>
      <c r="F25" s="118">
        <v>8211</v>
      </c>
    </row>
    <row r="26" spans="1:7" x14ac:dyDescent="0.2">
      <c r="A26" s="145">
        <v>19</v>
      </c>
      <c r="B26" s="22">
        <v>44446</v>
      </c>
      <c r="C26" s="19">
        <v>1507</v>
      </c>
      <c r="D26" s="7" t="s">
        <v>116</v>
      </c>
      <c r="E26" s="119" t="s">
        <v>117</v>
      </c>
      <c r="F26" s="118">
        <v>1604.95</v>
      </c>
    </row>
    <row r="27" spans="1:7" x14ac:dyDescent="0.2">
      <c r="A27" s="145">
        <v>20</v>
      </c>
      <c r="B27" s="22">
        <v>44446</v>
      </c>
      <c r="C27" s="19">
        <v>1508</v>
      </c>
      <c r="D27" s="7" t="s">
        <v>118</v>
      </c>
      <c r="E27" s="119" t="s">
        <v>119</v>
      </c>
      <c r="F27" s="118">
        <v>1900</v>
      </c>
    </row>
    <row r="28" spans="1:7" x14ac:dyDescent="0.2">
      <c r="A28" s="144">
        <v>21</v>
      </c>
      <c r="B28" s="22">
        <v>44446</v>
      </c>
      <c r="C28" s="20">
        <v>1509</v>
      </c>
      <c r="D28" s="52" t="s">
        <v>120</v>
      </c>
      <c r="E28" s="53" t="s">
        <v>121</v>
      </c>
      <c r="F28" s="118">
        <v>6426</v>
      </c>
      <c r="G28" s="18"/>
    </row>
    <row r="29" spans="1:7" x14ac:dyDescent="0.2">
      <c r="A29" s="145">
        <v>22</v>
      </c>
      <c r="B29" s="22">
        <v>44446</v>
      </c>
      <c r="C29" s="20">
        <v>1510</v>
      </c>
      <c r="D29" s="52" t="s">
        <v>122</v>
      </c>
      <c r="E29" s="53" t="s">
        <v>123</v>
      </c>
      <c r="F29" s="118">
        <v>189.21</v>
      </c>
      <c r="G29" s="18"/>
    </row>
    <row r="30" spans="1:7" x14ac:dyDescent="0.2">
      <c r="A30" s="145">
        <v>23</v>
      </c>
      <c r="B30" s="22">
        <v>44446</v>
      </c>
      <c r="C30" s="20">
        <v>1511</v>
      </c>
      <c r="D30" s="52" t="s">
        <v>122</v>
      </c>
      <c r="E30" s="53" t="s">
        <v>123</v>
      </c>
      <c r="F30" s="29">
        <v>198.73</v>
      </c>
    </row>
    <row r="31" spans="1:7" x14ac:dyDescent="0.2">
      <c r="A31" s="145">
        <v>24</v>
      </c>
      <c r="B31" s="44">
        <v>44447</v>
      </c>
      <c r="C31" s="20">
        <v>1635</v>
      </c>
      <c r="D31" s="52" t="s">
        <v>112</v>
      </c>
      <c r="E31" s="53" t="s">
        <v>124</v>
      </c>
      <c r="F31" s="29">
        <v>1368.39</v>
      </c>
    </row>
    <row r="32" spans="1:7" x14ac:dyDescent="0.2">
      <c r="A32" s="144">
        <v>25</v>
      </c>
      <c r="B32" s="22">
        <v>44447</v>
      </c>
      <c r="C32" s="20">
        <v>1636</v>
      </c>
      <c r="D32" s="52" t="s">
        <v>112</v>
      </c>
      <c r="E32" s="53" t="s">
        <v>125</v>
      </c>
      <c r="F32" s="29">
        <v>4094.71</v>
      </c>
    </row>
    <row r="33" spans="1:6" x14ac:dyDescent="0.2">
      <c r="A33" s="145">
        <v>26</v>
      </c>
      <c r="B33" s="44">
        <v>44447</v>
      </c>
      <c r="C33" s="20">
        <v>1637</v>
      </c>
      <c r="D33" s="52" t="s">
        <v>112</v>
      </c>
      <c r="E33" s="53" t="s">
        <v>126</v>
      </c>
      <c r="F33" s="29">
        <v>1618.4</v>
      </c>
    </row>
    <row r="34" spans="1:6" x14ac:dyDescent="0.2">
      <c r="A34" s="145">
        <v>27</v>
      </c>
      <c r="B34" s="22">
        <v>44447</v>
      </c>
      <c r="C34" s="20">
        <v>1638</v>
      </c>
      <c r="D34" s="52" t="s">
        <v>112</v>
      </c>
      <c r="E34" s="53" t="s">
        <v>127</v>
      </c>
      <c r="F34" s="29">
        <v>1438.65</v>
      </c>
    </row>
    <row r="35" spans="1:6" x14ac:dyDescent="0.2">
      <c r="A35" s="145">
        <v>28</v>
      </c>
      <c r="B35" s="44">
        <v>44447</v>
      </c>
      <c r="C35" s="20">
        <v>1639</v>
      </c>
      <c r="D35" s="52" t="s">
        <v>128</v>
      </c>
      <c r="E35" s="53" t="s">
        <v>129</v>
      </c>
      <c r="F35" s="29">
        <v>792.9</v>
      </c>
    </row>
    <row r="36" spans="1:6" x14ac:dyDescent="0.2">
      <c r="A36" s="144">
        <v>29</v>
      </c>
      <c r="B36" s="22">
        <v>44447</v>
      </c>
      <c r="C36" s="20">
        <v>1640</v>
      </c>
      <c r="D36" s="52" t="s">
        <v>130</v>
      </c>
      <c r="E36" s="53" t="s">
        <v>131</v>
      </c>
      <c r="F36" s="29">
        <v>1606.5</v>
      </c>
    </row>
    <row r="37" spans="1:6" x14ac:dyDescent="0.2">
      <c r="A37" s="145">
        <v>30</v>
      </c>
      <c r="B37" s="44">
        <v>44448</v>
      </c>
      <c r="C37" s="20">
        <v>206</v>
      </c>
      <c r="D37" s="52" t="s">
        <v>89</v>
      </c>
      <c r="E37" s="53" t="s">
        <v>90</v>
      </c>
      <c r="F37" s="29">
        <v>-43.55</v>
      </c>
    </row>
    <row r="38" spans="1:6" x14ac:dyDescent="0.2">
      <c r="A38" s="145">
        <v>31</v>
      </c>
      <c r="B38" s="44">
        <v>44448</v>
      </c>
      <c r="C38" s="20">
        <v>207</v>
      </c>
      <c r="D38" s="52" t="s">
        <v>89</v>
      </c>
      <c r="E38" s="53" t="s">
        <v>90</v>
      </c>
      <c r="F38" s="29">
        <v>-100.27</v>
      </c>
    </row>
    <row r="39" spans="1:6" x14ac:dyDescent="0.2">
      <c r="A39" s="145">
        <v>32</v>
      </c>
      <c r="B39" s="44">
        <v>44448</v>
      </c>
      <c r="C39" s="20">
        <v>40</v>
      </c>
      <c r="D39" s="52" t="s">
        <v>89</v>
      </c>
      <c r="E39" s="53" t="s">
        <v>96</v>
      </c>
      <c r="F39" s="29">
        <v>1190</v>
      </c>
    </row>
    <row r="40" spans="1:6" x14ac:dyDescent="0.2">
      <c r="A40" s="144">
        <v>33</v>
      </c>
      <c r="B40" s="44">
        <v>44452</v>
      </c>
      <c r="C40" s="20">
        <v>41</v>
      </c>
      <c r="D40" s="52" t="s">
        <v>89</v>
      </c>
      <c r="E40" s="53" t="s">
        <v>96</v>
      </c>
      <c r="F40" s="29">
        <v>60</v>
      </c>
    </row>
    <row r="41" spans="1:6" s="18" customFormat="1" x14ac:dyDescent="0.2">
      <c r="A41" s="145">
        <v>34</v>
      </c>
      <c r="B41" s="44">
        <v>44452</v>
      </c>
      <c r="C41" s="20">
        <v>209</v>
      </c>
      <c r="D41" s="52" t="s">
        <v>89</v>
      </c>
      <c r="E41" s="53" t="s">
        <v>90</v>
      </c>
      <c r="F41" s="29">
        <v>-644.92999999999995</v>
      </c>
    </row>
    <row r="42" spans="1:6" s="18" customFormat="1" x14ac:dyDescent="0.2">
      <c r="A42" s="145">
        <v>35</v>
      </c>
      <c r="B42" s="44">
        <v>44452</v>
      </c>
      <c r="C42" s="20">
        <v>1644</v>
      </c>
      <c r="D42" s="52" t="s">
        <v>135</v>
      </c>
      <c r="E42" s="53" t="s">
        <v>136</v>
      </c>
      <c r="F42" s="29">
        <v>684.25</v>
      </c>
    </row>
    <row r="43" spans="1:6" s="18" customFormat="1" x14ac:dyDescent="0.2">
      <c r="A43" s="145">
        <v>36</v>
      </c>
      <c r="B43" s="44">
        <v>44452</v>
      </c>
      <c r="C43" s="20">
        <v>1645</v>
      </c>
      <c r="D43" s="52" t="s">
        <v>137</v>
      </c>
      <c r="E43" s="53" t="s">
        <v>138</v>
      </c>
      <c r="F43" s="29">
        <v>233</v>
      </c>
    </row>
    <row r="44" spans="1:6" s="18" customFormat="1" x14ac:dyDescent="0.2">
      <c r="A44" s="144">
        <v>37</v>
      </c>
      <c r="B44" s="44">
        <v>44452</v>
      </c>
      <c r="C44" s="20">
        <v>1646</v>
      </c>
      <c r="D44" s="52" t="s">
        <v>137</v>
      </c>
      <c r="E44" s="53" t="s">
        <v>138</v>
      </c>
      <c r="F44" s="29">
        <v>287</v>
      </c>
    </row>
    <row r="45" spans="1:6" s="18" customFormat="1" x14ac:dyDescent="0.2">
      <c r="A45" s="145">
        <v>38</v>
      </c>
      <c r="B45" s="44">
        <v>44452</v>
      </c>
      <c r="C45" s="20">
        <v>1647</v>
      </c>
      <c r="D45" s="52" t="s">
        <v>139</v>
      </c>
      <c r="E45" s="53" t="s">
        <v>140</v>
      </c>
      <c r="F45" s="29">
        <v>267.2</v>
      </c>
    </row>
    <row r="46" spans="1:6" s="18" customFormat="1" x14ac:dyDescent="0.2">
      <c r="A46" s="145">
        <v>39</v>
      </c>
      <c r="B46" s="44">
        <v>44452</v>
      </c>
      <c r="C46" s="49">
        <v>1648</v>
      </c>
      <c r="D46" s="52" t="s">
        <v>141</v>
      </c>
      <c r="E46" s="53" t="s">
        <v>142</v>
      </c>
      <c r="F46" s="29">
        <v>1494</v>
      </c>
    </row>
    <row r="47" spans="1:6" s="18" customFormat="1" x14ac:dyDescent="0.2">
      <c r="A47" s="144">
        <v>40</v>
      </c>
      <c r="B47" s="44">
        <v>44452</v>
      </c>
      <c r="C47" s="49">
        <v>1649</v>
      </c>
      <c r="D47" s="52" t="s">
        <v>143</v>
      </c>
      <c r="E47" s="53" t="s">
        <v>144</v>
      </c>
      <c r="F47" s="29">
        <v>1446.65</v>
      </c>
    </row>
    <row r="48" spans="1:6" s="18" customFormat="1" x14ac:dyDescent="0.2">
      <c r="A48" s="145">
        <v>41</v>
      </c>
      <c r="B48" s="44">
        <v>44452</v>
      </c>
      <c r="C48" s="49">
        <v>1650</v>
      </c>
      <c r="D48" s="52" t="s">
        <v>103</v>
      </c>
      <c r="E48" s="53" t="s">
        <v>145</v>
      </c>
      <c r="F48" s="29">
        <v>499.8</v>
      </c>
    </row>
    <row r="49" spans="1:8" s="18" customFormat="1" x14ac:dyDescent="0.2">
      <c r="A49" s="145">
        <v>42</v>
      </c>
      <c r="B49" s="44">
        <v>44452</v>
      </c>
      <c r="C49" s="49">
        <v>1651</v>
      </c>
      <c r="D49" s="52" t="s">
        <v>146</v>
      </c>
      <c r="E49" s="53" t="s">
        <v>147</v>
      </c>
      <c r="F49" s="29">
        <v>159.97999999999999</v>
      </c>
    </row>
    <row r="50" spans="1:8" s="18" customFormat="1" x14ac:dyDescent="0.2">
      <c r="A50" s="144">
        <v>43</v>
      </c>
      <c r="B50" s="44">
        <v>44453</v>
      </c>
      <c r="C50" s="49">
        <v>211</v>
      </c>
      <c r="D50" s="52" t="s">
        <v>89</v>
      </c>
      <c r="E50" s="53" t="s">
        <v>90</v>
      </c>
      <c r="F50" s="29">
        <v>-40</v>
      </c>
      <c r="G50" s="138"/>
      <c r="H50" s="138"/>
    </row>
    <row r="51" spans="1:8" s="18" customFormat="1" x14ac:dyDescent="0.2">
      <c r="A51" s="145">
        <v>44</v>
      </c>
      <c r="B51" s="44">
        <v>44453</v>
      </c>
      <c r="C51" s="49">
        <v>212</v>
      </c>
      <c r="D51" s="52" t="s">
        <v>89</v>
      </c>
      <c r="E51" s="53" t="s">
        <v>90</v>
      </c>
      <c r="F51" s="29">
        <v>-190</v>
      </c>
    </row>
    <row r="52" spans="1:8" s="18" customFormat="1" x14ac:dyDescent="0.2">
      <c r="A52" s="145">
        <v>45</v>
      </c>
      <c r="B52" s="44">
        <v>44453</v>
      </c>
      <c r="C52" s="49">
        <v>42</v>
      </c>
      <c r="D52" s="52" t="s">
        <v>89</v>
      </c>
      <c r="E52" s="53" t="s">
        <v>96</v>
      </c>
      <c r="F52" s="29">
        <v>2380</v>
      </c>
      <c r="G52" s="138"/>
      <c r="H52" s="138"/>
    </row>
    <row r="53" spans="1:8" s="18" customFormat="1" x14ac:dyDescent="0.2">
      <c r="A53" s="144">
        <v>46</v>
      </c>
      <c r="B53" s="44">
        <v>44453</v>
      </c>
      <c r="C53" s="49">
        <v>1652</v>
      </c>
      <c r="D53" s="52" t="s">
        <v>148</v>
      </c>
      <c r="E53" s="53" t="s">
        <v>149</v>
      </c>
      <c r="F53" s="29">
        <v>1279.25</v>
      </c>
      <c r="G53" s="138"/>
      <c r="H53" s="138"/>
    </row>
    <row r="54" spans="1:8" s="18" customFormat="1" x14ac:dyDescent="0.2">
      <c r="A54" s="145">
        <v>47</v>
      </c>
      <c r="B54" s="44">
        <v>44453</v>
      </c>
      <c r="C54" s="49">
        <v>1653</v>
      </c>
      <c r="D54" s="52" t="s">
        <v>150</v>
      </c>
      <c r="E54" s="53" t="s">
        <v>151</v>
      </c>
      <c r="F54" s="29">
        <v>7259</v>
      </c>
    </row>
    <row r="55" spans="1:8" s="18" customFormat="1" x14ac:dyDescent="0.2">
      <c r="A55" s="145">
        <v>48</v>
      </c>
      <c r="B55" s="44">
        <v>44453</v>
      </c>
      <c r="C55" s="49">
        <v>1654</v>
      </c>
      <c r="D55" s="52" t="s">
        <v>114</v>
      </c>
      <c r="E55" s="53" t="s">
        <v>152</v>
      </c>
      <c r="F55" s="29">
        <v>8211</v>
      </c>
    </row>
    <row r="56" spans="1:8" s="18" customFormat="1" x14ac:dyDescent="0.2">
      <c r="A56" s="144">
        <v>49</v>
      </c>
      <c r="B56" s="44">
        <v>44456</v>
      </c>
      <c r="C56" s="49">
        <v>1661</v>
      </c>
      <c r="D56" s="52" t="s">
        <v>103</v>
      </c>
      <c r="E56" s="53" t="s">
        <v>153</v>
      </c>
      <c r="F56" s="29">
        <v>978.78</v>
      </c>
    </row>
    <row r="57" spans="1:8" s="18" customFormat="1" x14ac:dyDescent="0.2">
      <c r="A57" s="145">
        <v>50</v>
      </c>
      <c r="B57" s="44">
        <v>44456</v>
      </c>
      <c r="C57" s="49">
        <v>1662</v>
      </c>
      <c r="D57" s="52" t="s">
        <v>154</v>
      </c>
      <c r="E57" s="53" t="s">
        <v>155</v>
      </c>
      <c r="F57" s="29">
        <v>49542.6</v>
      </c>
    </row>
    <row r="58" spans="1:8" s="18" customFormat="1" x14ac:dyDescent="0.2">
      <c r="A58" s="145">
        <v>51</v>
      </c>
      <c r="B58" s="44">
        <v>44456</v>
      </c>
      <c r="C58" s="49">
        <v>1663</v>
      </c>
      <c r="D58" s="52" t="s">
        <v>108</v>
      </c>
      <c r="E58" s="53" t="s">
        <v>156</v>
      </c>
      <c r="F58" s="29">
        <v>152.32</v>
      </c>
    </row>
    <row r="59" spans="1:8" s="18" customFormat="1" x14ac:dyDescent="0.2">
      <c r="A59" s="144">
        <v>52</v>
      </c>
      <c r="B59" s="44">
        <v>44456</v>
      </c>
      <c r="C59" s="49">
        <v>1664</v>
      </c>
      <c r="D59" s="52" t="s">
        <v>157</v>
      </c>
      <c r="E59" s="53" t="s">
        <v>158</v>
      </c>
      <c r="F59" s="29">
        <v>233.24</v>
      </c>
    </row>
    <row r="60" spans="1:8" s="18" customFormat="1" x14ac:dyDescent="0.2">
      <c r="A60" s="145">
        <v>53</v>
      </c>
      <c r="B60" s="44">
        <v>44456</v>
      </c>
      <c r="C60" s="49">
        <v>1665</v>
      </c>
      <c r="D60" s="52" t="s">
        <v>159</v>
      </c>
      <c r="E60" s="53" t="s">
        <v>160</v>
      </c>
      <c r="F60" s="29">
        <v>19424.89</v>
      </c>
    </row>
    <row r="61" spans="1:8" s="18" customFormat="1" x14ac:dyDescent="0.2">
      <c r="A61" s="145">
        <v>54</v>
      </c>
      <c r="B61" s="44">
        <v>44456</v>
      </c>
      <c r="C61" s="49">
        <v>1666</v>
      </c>
      <c r="D61" s="52" t="s">
        <v>159</v>
      </c>
      <c r="E61" s="53" t="s">
        <v>160</v>
      </c>
      <c r="F61" s="29">
        <v>28676.31</v>
      </c>
    </row>
    <row r="62" spans="1:8" s="18" customFormat="1" x14ac:dyDescent="0.2">
      <c r="A62" s="144">
        <v>55</v>
      </c>
      <c r="B62" s="44">
        <v>44456</v>
      </c>
      <c r="C62" s="49">
        <v>1667</v>
      </c>
      <c r="D62" s="52" t="s">
        <v>161</v>
      </c>
      <c r="E62" s="53" t="s">
        <v>162</v>
      </c>
      <c r="F62" s="29">
        <v>1505.9</v>
      </c>
    </row>
    <row r="63" spans="1:8" s="18" customFormat="1" x14ac:dyDescent="0.2">
      <c r="A63" s="145">
        <v>56</v>
      </c>
      <c r="B63" s="44">
        <v>44456</v>
      </c>
      <c r="C63" s="49">
        <v>1668</v>
      </c>
      <c r="D63" s="52" t="s">
        <v>163</v>
      </c>
      <c r="E63" s="53" t="s">
        <v>164</v>
      </c>
      <c r="F63" s="29">
        <v>1709.91</v>
      </c>
    </row>
    <row r="64" spans="1:8" s="18" customFormat="1" x14ac:dyDescent="0.2">
      <c r="A64" s="145">
        <v>57</v>
      </c>
      <c r="B64" s="44">
        <v>44459</v>
      </c>
      <c r="C64" s="49">
        <v>43</v>
      </c>
      <c r="D64" s="52" t="s">
        <v>89</v>
      </c>
      <c r="E64" s="53" t="s">
        <v>96</v>
      </c>
      <c r="F64" s="29">
        <v>5000</v>
      </c>
    </row>
    <row r="65" spans="1:11" s="18" customFormat="1" x14ac:dyDescent="0.2">
      <c r="A65" s="144">
        <v>58</v>
      </c>
      <c r="B65" s="44">
        <v>44460</v>
      </c>
      <c r="C65" s="49">
        <v>1672</v>
      </c>
      <c r="D65" s="52" t="s">
        <v>150</v>
      </c>
      <c r="E65" s="53" t="s">
        <v>165</v>
      </c>
      <c r="F65" s="29">
        <v>195.93</v>
      </c>
    </row>
    <row r="66" spans="1:11" s="18" customFormat="1" x14ac:dyDescent="0.2">
      <c r="A66" s="145">
        <v>59</v>
      </c>
      <c r="B66" s="44">
        <v>44466</v>
      </c>
      <c r="C66" s="49">
        <v>222</v>
      </c>
      <c r="D66" s="52" t="s">
        <v>89</v>
      </c>
      <c r="E66" s="53" t="s">
        <v>90</v>
      </c>
      <c r="F66" s="29">
        <v>-1123.5999999999999</v>
      </c>
    </row>
    <row r="67" spans="1:11" s="18" customFormat="1" x14ac:dyDescent="0.2">
      <c r="A67" s="145">
        <v>60</v>
      </c>
      <c r="B67" s="44">
        <v>44466</v>
      </c>
      <c r="C67" s="49">
        <v>1679</v>
      </c>
      <c r="D67" s="52" t="s">
        <v>91</v>
      </c>
      <c r="E67" s="53" t="s">
        <v>92</v>
      </c>
      <c r="F67" s="29">
        <v>2250</v>
      </c>
    </row>
    <row r="68" spans="1:11" s="18" customFormat="1" x14ac:dyDescent="0.2">
      <c r="A68" s="144">
        <v>61</v>
      </c>
      <c r="B68" s="44">
        <v>44466</v>
      </c>
      <c r="C68" s="49">
        <v>1680</v>
      </c>
      <c r="D68" s="52" t="s">
        <v>166</v>
      </c>
      <c r="E68" s="53" t="s">
        <v>167</v>
      </c>
      <c r="F68" s="29">
        <v>430.5</v>
      </c>
    </row>
    <row r="69" spans="1:11" x14ac:dyDescent="0.2">
      <c r="A69" s="145">
        <v>62</v>
      </c>
      <c r="B69" s="22">
        <v>44466</v>
      </c>
      <c r="C69" s="49">
        <v>1682</v>
      </c>
      <c r="D69" s="52" t="s">
        <v>168</v>
      </c>
      <c r="E69" s="53" t="s">
        <v>169</v>
      </c>
      <c r="F69" s="29">
        <v>5950</v>
      </c>
    </row>
    <row r="70" spans="1:11" x14ac:dyDescent="0.2">
      <c r="A70" s="145">
        <v>63</v>
      </c>
      <c r="B70" s="22">
        <v>44466</v>
      </c>
      <c r="C70" s="49">
        <v>1683</v>
      </c>
      <c r="D70" s="52" t="s">
        <v>91</v>
      </c>
      <c r="E70" s="53" t="s">
        <v>170</v>
      </c>
      <c r="F70" s="29">
        <v>4500</v>
      </c>
    </row>
    <row r="71" spans="1:11" x14ac:dyDescent="0.2">
      <c r="A71" s="144">
        <v>64</v>
      </c>
      <c r="B71" s="22">
        <v>44467</v>
      </c>
      <c r="C71" s="8">
        <v>1684</v>
      </c>
      <c r="D71" s="52" t="s">
        <v>171</v>
      </c>
      <c r="E71" s="53" t="s">
        <v>172</v>
      </c>
      <c r="F71" s="29">
        <v>174.45</v>
      </c>
    </row>
    <row r="72" spans="1:11" s="18" customFormat="1" x14ac:dyDescent="0.2">
      <c r="A72" s="145">
        <v>65</v>
      </c>
      <c r="B72" s="22">
        <v>44468</v>
      </c>
      <c r="C72" s="8">
        <v>226</v>
      </c>
      <c r="D72" s="52" t="s">
        <v>89</v>
      </c>
      <c r="E72" s="53" t="s">
        <v>90</v>
      </c>
      <c r="F72" s="29">
        <v>-948.58</v>
      </c>
    </row>
    <row r="73" spans="1:11" s="18" customFormat="1" x14ac:dyDescent="0.2">
      <c r="A73" s="145">
        <v>66</v>
      </c>
      <c r="B73" s="22">
        <v>44468</v>
      </c>
      <c r="C73" s="8">
        <v>1685</v>
      </c>
      <c r="D73" s="52" t="s">
        <v>83</v>
      </c>
      <c r="E73" s="53" t="s">
        <v>173</v>
      </c>
      <c r="F73" s="29">
        <v>4269.72</v>
      </c>
    </row>
    <row r="74" spans="1:11" x14ac:dyDescent="0.2">
      <c r="A74" s="144">
        <v>67</v>
      </c>
      <c r="B74" s="22">
        <v>44468</v>
      </c>
      <c r="C74" s="8">
        <v>1686</v>
      </c>
      <c r="D74" s="52" t="s">
        <v>174</v>
      </c>
      <c r="E74" s="53" t="s">
        <v>175</v>
      </c>
      <c r="F74" s="29">
        <v>1604.95</v>
      </c>
    </row>
    <row r="75" spans="1:11" x14ac:dyDescent="0.2">
      <c r="A75" s="145">
        <v>68</v>
      </c>
      <c r="B75" s="44">
        <v>44468</v>
      </c>
      <c r="C75" s="49">
        <v>1691</v>
      </c>
      <c r="D75" s="52" t="s">
        <v>103</v>
      </c>
      <c r="E75" s="53" t="s">
        <v>176</v>
      </c>
      <c r="F75" s="29">
        <v>1770.72</v>
      </c>
      <c r="H75" s="135"/>
      <c r="I75" s="136"/>
      <c r="J75" s="137"/>
      <c r="K75" s="137"/>
    </row>
    <row r="76" spans="1:11" x14ac:dyDescent="0.2">
      <c r="A76" s="145">
        <v>69</v>
      </c>
      <c r="B76" s="44">
        <v>44468</v>
      </c>
      <c r="C76" s="49">
        <v>1692</v>
      </c>
      <c r="D76" s="52" t="s">
        <v>148</v>
      </c>
      <c r="E76" s="53" t="s">
        <v>149</v>
      </c>
      <c r="F76" s="29">
        <v>1279.25</v>
      </c>
      <c r="H76" s="135"/>
      <c r="I76" s="136"/>
      <c r="J76" s="137"/>
      <c r="K76" s="137"/>
    </row>
    <row r="77" spans="1:11" x14ac:dyDescent="0.2">
      <c r="A77" s="145">
        <v>70</v>
      </c>
      <c r="B77" s="44">
        <v>44469</v>
      </c>
      <c r="C77" s="49"/>
      <c r="D77" s="52" t="s">
        <v>178</v>
      </c>
      <c r="E77" s="53" t="s">
        <v>179</v>
      </c>
      <c r="F77" s="29">
        <v>11667.59</v>
      </c>
      <c r="H77" s="135"/>
      <c r="I77" s="136"/>
      <c r="J77" s="137"/>
      <c r="K77" s="137"/>
    </row>
    <row r="78" spans="1:11" x14ac:dyDescent="0.2">
      <c r="A78" s="144">
        <v>71</v>
      </c>
      <c r="B78" s="44">
        <v>44469</v>
      </c>
      <c r="C78" s="8"/>
      <c r="D78" s="52" t="s">
        <v>177</v>
      </c>
      <c r="E78" s="53" t="s">
        <v>177</v>
      </c>
      <c r="F78" s="29">
        <v>2016.51</v>
      </c>
      <c r="H78" s="16"/>
      <c r="I78" s="16"/>
    </row>
    <row r="79" spans="1:11" ht="15" thickBot="1" x14ac:dyDescent="0.25">
      <c r="A79" s="160" t="s">
        <v>80</v>
      </c>
      <c r="B79" s="161"/>
      <c r="C79" s="161"/>
      <c r="D79" s="161"/>
      <c r="E79" s="161"/>
      <c r="F79" s="15">
        <f>SUM(F8:F78)</f>
        <v>292625.18999999994</v>
      </c>
    </row>
    <row r="81" spans="6:6" x14ac:dyDescent="0.2">
      <c r="F81" s="16"/>
    </row>
    <row r="82" spans="6:6" x14ac:dyDescent="0.2">
      <c r="F82" s="16"/>
    </row>
    <row r="83" spans="6:6" x14ac:dyDescent="0.2">
      <c r="F83" s="16"/>
    </row>
    <row r="84" spans="6:6" x14ac:dyDescent="0.2">
      <c r="F84" s="17"/>
    </row>
    <row r="85" spans="6:6" x14ac:dyDescent="0.2">
      <c r="F85" s="16"/>
    </row>
  </sheetData>
  <sheetProtection algorithmName="SHA-512" hashValue="wbX7Clc20CKdzUnWJ72KUmajVukp6twVWCH5lBNw6DLs30MZNXfbzLRpPJFcR0JbAKMME9/u6eC+sy97+cCcVw==" saltValue="pvt1EQAlsfRP0NsZyACq8A==" spinCount="100000" sheet="1" objects="1" scenarios="1"/>
  <mergeCells count="2">
    <mergeCell ref="A79:E79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workbookViewId="0">
      <selection activeCell="D27" sqref="D27"/>
    </sheetView>
  </sheetViews>
  <sheetFormatPr defaultRowHeight="12.75" x14ac:dyDescent="0.2"/>
  <cols>
    <col min="1" max="1" width="10.28515625" style="11" customWidth="1"/>
    <col min="2" max="2" width="13.85546875" style="11" customWidth="1"/>
    <col min="3" max="3" width="30.28515625" style="11" customWidth="1"/>
    <col min="4" max="4" width="31.28515625" style="11" bestFit="1" customWidth="1"/>
    <col min="5" max="5" width="14.7109375" style="11" customWidth="1"/>
    <col min="6" max="16384" width="9.140625" style="11"/>
  </cols>
  <sheetData>
    <row r="1" spans="1:5" x14ac:dyDescent="0.2">
      <c r="A1" s="1" t="s">
        <v>4</v>
      </c>
      <c r="B1" s="1"/>
      <c r="C1" s="1"/>
      <c r="D1" s="9"/>
      <c r="E1" s="9"/>
    </row>
    <row r="3" spans="1:5" x14ac:dyDescent="0.2">
      <c r="A3" s="1" t="s">
        <v>18</v>
      </c>
      <c r="D3" s="9"/>
      <c r="E3" s="9"/>
    </row>
    <row r="4" spans="1:5" x14ac:dyDescent="0.2">
      <c r="A4" s="9"/>
      <c r="B4" s="1"/>
      <c r="C4" s="1"/>
      <c r="D4" s="9"/>
      <c r="E4" s="9"/>
    </row>
    <row r="5" spans="1:5" x14ac:dyDescent="0.2">
      <c r="A5" s="5" t="s">
        <v>5</v>
      </c>
      <c r="B5" s="1" t="s">
        <v>78</v>
      </c>
      <c r="C5" s="1"/>
      <c r="D5" s="9"/>
      <c r="E5" s="9"/>
    </row>
    <row r="6" spans="1:5" ht="13.5" thickBot="1" x14ac:dyDescent="0.25">
      <c r="A6" s="9"/>
      <c r="B6" s="9"/>
      <c r="C6" s="9"/>
      <c r="D6" s="9"/>
      <c r="E6" s="9"/>
    </row>
    <row r="7" spans="1:5" x14ac:dyDescent="0.2">
      <c r="A7" s="63" t="s">
        <v>19</v>
      </c>
      <c r="B7" s="64" t="s">
        <v>20</v>
      </c>
      <c r="C7" s="64" t="s">
        <v>22</v>
      </c>
      <c r="D7" s="64" t="s">
        <v>21</v>
      </c>
      <c r="E7" s="3" t="s">
        <v>16</v>
      </c>
    </row>
    <row r="8" spans="1:5" x14ac:dyDescent="0.2">
      <c r="A8" s="65">
        <v>44446</v>
      </c>
      <c r="B8" s="139">
        <v>1512</v>
      </c>
      <c r="C8" s="62" t="s">
        <v>105</v>
      </c>
      <c r="D8" s="62" t="s">
        <v>107</v>
      </c>
      <c r="E8" s="158">
        <v>356928.6</v>
      </c>
    </row>
    <row r="9" spans="1:5" ht="13.5" thickBot="1" x14ac:dyDescent="0.25">
      <c r="A9" s="160" t="s">
        <v>81</v>
      </c>
      <c r="B9" s="161"/>
      <c r="C9" s="161"/>
      <c r="D9" s="10"/>
      <c r="E9" s="159">
        <f>SUM(E8:E8)</f>
        <v>356928.6</v>
      </c>
    </row>
    <row r="17" spans="1:1" ht="15" x14ac:dyDescent="0.2">
      <c r="A17" s="12"/>
    </row>
    <row r="18" spans="1:1" ht="15" x14ac:dyDescent="0.2">
      <c r="A18" s="12"/>
    </row>
    <row r="19" spans="1:1" ht="15" x14ac:dyDescent="0.2">
      <c r="A19" s="12"/>
    </row>
    <row r="20" spans="1:1" ht="15" x14ac:dyDescent="0.2">
      <c r="A20" s="12"/>
    </row>
  </sheetData>
  <sheetProtection algorithmName="SHA-512" hashValue="rVVoDfe94sorS2Uz5iKYCfYyRwJaXNdqEyOaCzLlbWDuuGyBAsDJHa1vqrl/CfYV6YntUERvkCKH4SPekNys+g==" saltValue="EEyO7QsrIyyAJHV4BQIuYA==" spinCount="100000" sheet="1" objects="1" scenarios="1"/>
  <mergeCells count="1">
    <mergeCell ref="A9:C9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2"/>
  <sheetViews>
    <sheetView topLeftCell="A7" workbookViewId="0">
      <selection activeCell="M21" sqref="M21"/>
    </sheetView>
  </sheetViews>
  <sheetFormatPr defaultRowHeight="14.25" x14ac:dyDescent="0.2"/>
  <cols>
    <col min="1" max="1" width="15.5703125" style="13" customWidth="1"/>
    <col min="2" max="2" width="10.7109375" style="13" customWidth="1"/>
    <col min="3" max="3" width="4.85546875" style="13" bestFit="1" customWidth="1"/>
    <col min="4" max="4" width="11.7109375" style="13" bestFit="1" customWidth="1"/>
    <col min="5" max="5" width="13.28515625" style="13" customWidth="1"/>
    <col min="6" max="6" width="26" style="13" bestFit="1" customWidth="1"/>
    <col min="7" max="7" width="9.140625" style="13"/>
    <col min="8" max="8" width="10.7109375" style="13" bestFit="1" customWidth="1"/>
    <col min="9" max="9" width="12.28515625" style="13" bestFit="1" customWidth="1"/>
    <col min="10" max="10" width="10.140625" style="13" bestFit="1" customWidth="1"/>
    <col min="11" max="16384" width="9.140625" style="13"/>
  </cols>
  <sheetData>
    <row r="1" spans="1:15" x14ac:dyDescent="0.2">
      <c r="A1" s="1" t="s">
        <v>4</v>
      </c>
      <c r="B1" s="1"/>
      <c r="C1" s="9"/>
      <c r="D1" s="9"/>
      <c r="E1" s="9"/>
      <c r="F1" s="9"/>
    </row>
    <row r="3" spans="1:15" x14ac:dyDescent="0.2">
      <c r="A3" s="1" t="s">
        <v>70</v>
      </c>
      <c r="B3" s="9"/>
      <c r="C3" s="9"/>
      <c r="D3" s="9"/>
      <c r="F3" s="9"/>
    </row>
    <row r="4" spans="1:15" x14ac:dyDescent="0.2">
      <c r="A4" s="9"/>
      <c r="B4" s="1"/>
      <c r="C4" s="9"/>
      <c r="D4" s="9"/>
      <c r="E4" s="9"/>
      <c r="F4" s="9"/>
    </row>
    <row r="5" spans="1:15" x14ac:dyDescent="0.2">
      <c r="A5" s="162" t="s">
        <v>82</v>
      </c>
      <c r="B5" s="162"/>
      <c r="C5" s="162"/>
      <c r="F5" s="9"/>
    </row>
    <row r="6" spans="1:15" x14ac:dyDescent="0.2">
      <c r="A6" s="2"/>
      <c r="B6" s="9"/>
      <c r="C6" s="9"/>
      <c r="D6" s="9"/>
      <c r="E6" s="9"/>
      <c r="F6" s="9"/>
    </row>
    <row r="7" spans="1:15" ht="15" thickBot="1" x14ac:dyDescent="0.25">
      <c r="G7" s="16"/>
      <c r="H7" s="16"/>
      <c r="I7" s="16"/>
      <c r="J7" s="16"/>
      <c r="K7" s="16"/>
      <c r="L7" s="16"/>
      <c r="M7" s="16"/>
      <c r="N7" s="16"/>
      <c r="O7" s="16"/>
    </row>
    <row r="8" spans="1:15" x14ac:dyDescent="0.2">
      <c r="A8" s="54" t="s">
        <v>23</v>
      </c>
      <c r="B8" s="55" t="s">
        <v>6</v>
      </c>
      <c r="C8" s="55" t="s">
        <v>7</v>
      </c>
      <c r="D8" s="55" t="s">
        <v>8</v>
      </c>
      <c r="E8" s="56" t="s">
        <v>3</v>
      </c>
      <c r="F8" s="57" t="s">
        <v>29</v>
      </c>
      <c r="G8" s="16"/>
      <c r="H8" s="16"/>
      <c r="I8" s="16"/>
      <c r="J8" s="16"/>
      <c r="K8" s="16"/>
      <c r="L8" s="16"/>
      <c r="M8" s="16"/>
      <c r="N8" s="16"/>
      <c r="O8" s="16"/>
    </row>
    <row r="9" spans="1:15" ht="25.5" x14ac:dyDescent="0.2">
      <c r="A9" s="110" t="s">
        <v>53</v>
      </c>
      <c r="B9" s="78"/>
      <c r="C9" s="78"/>
      <c r="D9" s="79">
        <v>26561.41</v>
      </c>
      <c r="E9" s="80"/>
      <c r="F9" s="81"/>
      <c r="G9" s="16"/>
      <c r="H9" s="16"/>
      <c r="I9" s="16"/>
      <c r="J9" s="16"/>
      <c r="K9" s="16"/>
      <c r="L9" s="16"/>
      <c r="M9" s="16"/>
      <c r="N9" s="16"/>
      <c r="O9" s="16"/>
    </row>
    <row r="10" spans="1:15" ht="25.5" x14ac:dyDescent="0.2">
      <c r="A10" s="82" t="s">
        <v>55</v>
      </c>
      <c r="B10" s="78" t="s">
        <v>77</v>
      </c>
      <c r="C10" s="78">
        <v>9</v>
      </c>
      <c r="D10" s="83">
        <v>201</v>
      </c>
      <c r="E10" s="80" t="s">
        <v>23</v>
      </c>
      <c r="F10" s="87" t="s">
        <v>62</v>
      </c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25.5" x14ac:dyDescent="0.2">
      <c r="A11" s="77" t="s">
        <v>23</v>
      </c>
      <c r="B11" s="78" t="s">
        <v>77</v>
      </c>
      <c r="C11" s="78">
        <v>9</v>
      </c>
      <c r="D11" s="83">
        <v>201</v>
      </c>
      <c r="E11" s="80" t="s">
        <v>23</v>
      </c>
      <c r="F11" s="87" t="s">
        <v>56</v>
      </c>
    </row>
    <row r="12" spans="1:15" ht="25.5" x14ac:dyDescent="0.2">
      <c r="A12" s="77" t="s">
        <v>23</v>
      </c>
      <c r="B12" s="78" t="s">
        <v>77</v>
      </c>
      <c r="C12" s="78">
        <v>9</v>
      </c>
      <c r="D12" s="83">
        <v>202</v>
      </c>
      <c r="E12" s="80" t="s">
        <v>23</v>
      </c>
      <c r="F12" s="87" t="s">
        <v>67</v>
      </c>
    </row>
    <row r="13" spans="1:15" ht="25.5" x14ac:dyDescent="0.2">
      <c r="A13" s="77" t="s">
        <v>23</v>
      </c>
      <c r="B13" s="78" t="s">
        <v>77</v>
      </c>
      <c r="C13" s="78">
        <v>9</v>
      </c>
      <c r="D13" s="83">
        <v>202</v>
      </c>
      <c r="E13" s="80" t="s">
        <v>23</v>
      </c>
      <c r="F13" s="87" t="s">
        <v>57</v>
      </c>
    </row>
    <row r="14" spans="1:15" ht="25.5" x14ac:dyDescent="0.2">
      <c r="A14" s="77" t="s">
        <v>23</v>
      </c>
      <c r="B14" s="78" t="s">
        <v>77</v>
      </c>
      <c r="C14" s="78">
        <v>9</v>
      </c>
      <c r="D14" s="83">
        <v>202</v>
      </c>
      <c r="E14" s="80" t="s">
        <v>23</v>
      </c>
      <c r="F14" s="87" t="s">
        <v>57</v>
      </c>
    </row>
    <row r="15" spans="1:15" ht="25.5" x14ac:dyDescent="0.2">
      <c r="A15" s="77" t="s">
        <v>23</v>
      </c>
      <c r="B15" s="78" t="s">
        <v>77</v>
      </c>
      <c r="C15" s="78">
        <v>9</v>
      </c>
      <c r="D15" s="83">
        <v>202</v>
      </c>
      <c r="E15" s="80" t="s">
        <v>23</v>
      </c>
      <c r="F15" s="87" t="s">
        <v>57</v>
      </c>
    </row>
    <row r="16" spans="1:15" x14ac:dyDescent="0.2">
      <c r="A16" s="77" t="s">
        <v>23</v>
      </c>
      <c r="B16" s="78" t="s">
        <v>77</v>
      </c>
      <c r="C16" s="78">
        <v>9</v>
      </c>
      <c r="D16" s="83">
        <v>135</v>
      </c>
      <c r="E16" s="80" t="s">
        <v>23</v>
      </c>
      <c r="F16" s="88" t="s">
        <v>58</v>
      </c>
    </row>
    <row r="17" spans="1:6" x14ac:dyDescent="0.2">
      <c r="A17" s="77" t="s">
        <v>23</v>
      </c>
      <c r="B17" s="78" t="s">
        <v>77</v>
      </c>
      <c r="C17" s="78">
        <v>9</v>
      </c>
      <c r="D17" s="83">
        <v>725</v>
      </c>
      <c r="E17" s="80" t="s">
        <v>23</v>
      </c>
      <c r="F17" s="88" t="s">
        <v>63</v>
      </c>
    </row>
    <row r="18" spans="1:6" x14ac:dyDescent="0.2">
      <c r="A18" s="77"/>
      <c r="B18" s="78" t="s">
        <v>77</v>
      </c>
      <c r="C18" s="78">
        <v>8</v>
      </c>
      <c r="D18" s="83">
        <v>9271.2900000000009</v>
      </c>
      <c r="E18" s="80"/>
      <c r="F18" s="88" t="s">
        <v>132</v>
      </c>
    </row>
    <row r="19" spans="1:6" x14ac:dyDescent="0.2">
      <c r="A19" s="82" t="s">
        <v>54</v>
      </c>
      <c r="B19" s="78" t="s">
        <v>23</v>
      </c>
      <c r="C19" s="78" t="s">
        <v>23</v>
      </c>
      <c r="D19" s="79">
        <f>SUM(D10:D18)</f>
        <v>11341.29</v>
      </c>
      <c r="E19" s="80" t="s">
        <v>23</v>
      </c>
      <c r="F19" s="89" t="s">
        <v>23</v>
      </c>
    </row>
    <row r="20" spans="1:6" x14ac:dyDescent="0.2">
      <c r="A20" s="77" t="s">
        <v>23</v>
      </c>
      <c r="B20" s="78" t="s">
        <v>23</v>
      </c>
      <c r="C20" s="78" t="s">
        <v>23</v>
      </c>
      <c r="D20" s="78" t="s">
        <v>23</v>
      </c>
      <c r="E20" s="80">
        <f>SUM(D9+D19)</f>
        <v>37902.699999999997</v>
      </c>
      <c r="F20" s="89" t="s">
        <v>23</v>
      </c>
    </row>
    <row r="21" spans="1:6" ht="25.5" x14ac:dyDescent="0.2">
      <c r="A21" s="110" t="s">
        <v>59</v>
      </c>
      <c r="B21" s="78" t="s">
        <v>23</v>
      </c>
      <c r="C21" s="78" t="s">
        <v>23</v>
      </c>
      <c r="D21" s="79">
        <v>1301569.1499999999</v>
      </c>
      <c r="E21" s="80" t="s">
        <v>23</v>
      </c>
      <c r="F21" s="89" t="s">
        <v>23</v>
      </c>
    </row>
    <row r="22" spans="1:6" ht="25.5" x14ac:dyDescent="0.2">
      <c r="A22" s="82" t="s">
        <v>61</v>
      </c>
      <c r="B22" s="78" t="s">
        <v>77</v>
      </c>
      <c r="C22" s="78">
        <v>9</v>
      </c>
      <c r="D22" s="74">
        <v>9891</v>
      </c>
      <c r="E22" s="80" t="s">
        <v>23</v>
      </c>
      <c r="F22" s="84" t="s">
        <v>67</v>
      </c>
    </row>
    <row r="23" spans="1:6" ht="25.5" x14ac:dyDescent="0.2">
      <c r="A23" s="77" t="s">
        <v>23</v>
      </c>
      <c r="B23" s="78" t="s">
        <v>77</v>
      </c>
      <c r="C23" s="78">
        <v>9</v>
      </c>
      <c r="D23" s="74">
        <v>9891</v>
      </c>
      <c r="E23" s="80" t="s">
        <v>23</v>
      </c>
      <c r="F23" s="84" t="s">
        <v>56</v>
      </c>
    </row>
    <row r="24" spans="1:6" x14ac:dyDescent="0.2">
      <c r="A24" s="77" t="s">
        <v>23</v>
      </c>
      <c r="B24" s="78" t="s">
        <v>77</v>
      </c>
      <c r="C24" s="78">
        <v>9</v>
      </c>
      <c r="D24" s="74">
        <v>9891</v>
      </c>
      <c r="E24" s="80" t="s">
        <v>23</v>
      </c>
      <c r="F24" s="84" t="s">
        <v>68</v>
      </c>
    </row>
    <row r="25" spans="1:6" ht="25.5" x14ac:dyDescent="0.2">
      <c r="A25" s="77" t="s">
        <v>23</v>
      </c>
      <c r="B25" s="78" t="s">
        <v>77</v>
      </c>
      <c r="C25" s="78">
        <v>9</v>
      </c>
      <c r="D25" s="74">
        <v>9891</v>
      </c>
      <c r="E25" s="80" t="s">
        <v>23</v>
      </c>
      <c r="F25" s="84" t="s">
        <v>62</v>
      </c>
    </row>
    <row r="26" spans="1:6" ht="25.5" x14ac:dyDescent="0.2">
      <c r="A26" s="77" t="s">
        <v>23</v>
      </c>
      <c r="B26" s="78" t="s">
        <v>77</v>
      </c>
      <c r="C26" s="78">
        <v>9</v>
      </c>
      <c r="D26" s="74">
        <v>9892</v>
      </c>
      <c r="E26" s="80" t="s">
        <v>23</v>
      </c>
      <c r="F26" s="84" t="s">
        <v>62</v>
      </c>
    </row>
    <row r="27" spans="1:6" ht="25.5" x14ac:dyDescent="0.2">
      <c r="A27" s="77" t="s">
        <v>23</v>
      </c>
      <c r="B27" s="78" t="s">
        <v>77</v>
      </c>
      <c r="C27" s="78">
        <v>9</v>
      </c>
      <c r="D27" s="74">
        <v>9892</v>
      </c>
      <c r="E27" s="80" t="s">
        <v>23</v>
      </c>
      <c r="F27" s="84" t="s">
        <v>62</v>
      </c>
    </row>
    <row r="28" spans="1:6" x14ac:dyDescent="0.2">
      <c r="A28" s="77" t="s">
        <v>23</v>
      </c>
      <c r="B28" s="78" t="s">
        <v>77</v>
      </c>
      <c r="C28" s="78">
        <v>9</v>
      </c>
      <c r="D28" s="74">
        <v>6591</v>
      </c>
      <c r="E28" s="80" t="s">
        <v>23</v>
      </c>
      <c r="F28" s="85" t="s">
        <v>31</v>
      </c>
    </row>
    <row r="29" spans="1:6" x14ac:dyDescent="0.2">
      <c r="A29" s="77" t="s">
        <v>23</v>
      </c>
      <c r="B29" s="78" t="s">
        <v>77</v>
      </c>
      <c r="C29" s="78">
        <v>9</v>
      </c>
      <c r="D29" s="74">
        <v>35503</v>
      </c>
      <c r="E29" s="80" t="s">
        <v>23</v>
      </c>
      <c r="F29" s="85" t="s">
        <v>63</v>
      </c>
    </row>
    <row r="30" spans="1:6" x14ac:dyDescent="0.2">
      <c r="A30" s="77"/>
      <c r="B30" s="78" t="s">
        <v>77</v>
      </c>
      <c r="C30" s="78">
        <v>8</v>
      </c>
      <c r="D30" s="74">
        <v>454293.21</v>
      </c>
      <c r="E30" s="80"/>
      <c r="F30" s="85" t="s">
        <v>132</v>
      </c>
    </row>
    <row r="31" spans="1:6" x14ac:dyDescent="0.2">
      <c r="A31" s="82" t="s">
        <v>60</v>
      </c>
      <c r="B31" s="78" t="s">
        <v>23</v>
      </c>
      <c r="C31" s="78" t="s">
        <v>23</v>
      </c>
      <c r="D31" s="79">
        <f>SUM(D22:D30)</f>
        <v>555735.21</v>
      </c>
      <c r="E31" s="80" t="s">
        <v>23</v>
      </c>
      <c r="F31" s="89" t="s">
        <v>23</v>
      </c>
    </row>
    <row r="32" spans="1:6" ht="15" thickBot="1" x14ac:dyDescent="0.25">
      <c r="A32" s="90" t="s">
        <v>23</v>
      </c>
      <c r="B32" s="91" t="s">
        <v>23</v>
      </c>
      <c r="C32" s="91" t="s">
        <v>23</v>
      </c>
      <c r="D32" s="92" t="s">
        <v>23</v>
      </c>
      <c r="E32" s="93">
        <f>SUM(D21+D31)</f>
        <v>1857304.3599999999</v>
      </c>
      <c r="F32" s="94" t="s">
        <v>23</v>
      </c>
    </row>
  </sheetData>
  <sheetProtection algorithmName="SHA-512" hashValue="jt8s0aknimlgOyJE/uL2BC4lG2xMyfxEnaBmmGFNLB/+jNZWVRLuSEdO0RgbhUbPrrGDFy16i3AbTOUqFr2WuA==" saltValue="UJMHtVh518OD9Ua7WWyiFw==" spinCount="100000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"/>
  <sheetViews>
    <sheetView tabSelected="1" workbookViewId="0">
      <selection activeCell="E33" sqref="E33"/>
    </sheetView>
  </sheetViews>
  <sheetFormatPr defaultRowHeight="15" x14ac:dyDescent="0.25"/>
  <cols>
    <col min="1" max="1" width="12.7109375" customWidth="1"/>
    <col min="2" max="2" width="13.85546875" customWidth="1"/>
    <col min="3" max="3" width="30.28515625" customWidth="1"/>
    <col min="4" max="4" width="31.28515625" bestFit="1" customWidth="1"/>
    <col min="5" max="5" width="15.85546875" bestFit="1" customWidth="1"/>
  </cols>
  <sheetData>
    <row r="1" spans="1:5" x14ac:dyDescent="0.25">
      <c r="A1" s="1" t="s">
        <v>4</v>
      </c>
      <c r="B1" s="1"/>
      <c r="C1" s="1"/>
      <c r="D1" s="9"/>
      <c r="E1" s="9"/>
    </row>
    <row r="2" spans="1:5" x14ac:dyDescent="0.25">
      <c r="A2" s="11"/>
      <c r="B2" s="11"/>
      <c r="C2" s="11"/>
      <c r="D2" s="11"/>
      <c r="E2" s="11"/>
    </row>
    <row r="3" spans="1:5" x14ac:dyDescent="0.25">
      <c r="A3" s="1" t="s">
        <v>133</v>
      </c>
      <c r="B3" s="11"/>
      <c r="C3" s="11"/>
      <c r="D3" s="9"/>
      <c r="E3" s="9"/>
    </row>
    <row r="4" spans="1:5" x14ac:dyDescent="0.25">
      <c r="A4" s="9"/>
      <c r="B4" s="1"/>
      <c r="C4" s="1"/>
      <c r="D4" s="9"/>
      <c r="E4" s="9"/>
    </row>
    <row r="5" spans="1:5" x14ac:dyDescent="0.25">
      <c r="A5" s="156" t="s">
        <v>5</v>
      </c>
      <c r="B5" s="1" t="s">
        <v>78</v>
      </c>
      <c r="C5" s="1"/>
      <c r="D5" s="9"/>
      <c r="E5" s="9"/>
    </row>
    <row r="6" spans="1:5" ht="15.75" thickBot="1" x14ac:dyDescent="0.3">
      <c r="A6" s="9"/>
      <c r="B6" s="9"/>
      <c r="C6" s="9"/>
      <c r="D6" s="9"/>
      <c r="E6" s="9"/>
    </row>
    <row r="7" spans="1:5" x14ac:dyDescent="0.25">
      <c r="A7" s="63" t="s">
        <v>19</v>
      </c>
      <c r="B7" s="64" t="s">
        <v>20</v>
      </c>
      <c r="C7" s="64" t="s">
        <v>22</v>
      </c>
      <c r="D7" s="64" t="s">
        <v>21</v>
      </c>
      <c r="E7" s="3" t="s">
        <v>16</v>
      </c>
    </row>
    <row r="8" spans="1:5" x14ac:dyDescent="0.25">
      <c r="A8" s="157"/>
      <c r="B8" s="139"/>
      <c r="C8" s="62"/>
      <c r="D8" s="62"/>
      <c r="E8" s="158"/>
    </row>
    <row r="9" spans="1:5" ht="15.75" thickBot="1" x14ac:dyDescent="0.3">
      <c r="A9" s="160" t="s">
        <v>134</v>
      </c>
      <c r="B9" s="161"/>
      <c r="C9" s="161"/>
      <c r="D9" s="10"/>
      <c r="E9" s="4">
        <f>SUM(E8)</f>
        <v>0</v>
      </c>
    </row>
  </sheetData>
  <sheetProtection algorithmName="SHA-512" hashValue="KB6NxKV/x4wqjyGPMVnYM52tnu0TqlzQXJgzOdL6PQ1s0sAl4+xIHdbRHM5EAqj5HbyzFaH9dSg4OynXIR+HBw==" saltValue="o9B+zhWjg8OVdRkhuHYIUg==" spinCount="100000" sheet="1" objects="1" scenarios="1"/>
  <mergeCells count="1"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2018-06-05T12:41:29Z</cp:lastPrinted>
  <dcterms:created xsi:type="dcterms:W3CDTF">2017-08-28T11:49:35Z</dcterms:created>
  <dcterms:modified xsi:type="dcterms:W3CDTF">2021-10-18T06:45:46Z</dcterms:modified>
</cp:coreProperties>
</file>