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75" windowWidth="27795" windowHeight="11475" activeTab="3"/>
  </bookViews>
  <sheets>
    <sheet name="personal " sheetId="5" r:id="rId1"/>
    <sheet name="materiale" sheetId="2" r:id="rId2"/>
    <sheet name="investitii" sheetId="4" r:id="rId3"/>
    <sheet name="pers cu handicap" sheetId="8" r:id="rId4"/>
  </sheets>
  <calcPr calcId="145621"/>
</workbook>
</file>

<file path=xl/calcChain.xml><?xml version="1.0" encoding="utf-8"?>
<calcChain xmlns="http://schemas.openxmlformats.org/spreadsheetml/2006/main">
  <c r="F145" i="2" l="1"/>
  <c r="D90" i="5"/>
  <c r="D9" i="8"/>
  <c r="E10" i="8" s="1"/>
  <c r="E11" i="4"/>
  <c r="D81" i="5" l="1"/>
  <c r="E91" i="5"/>
  <c r="D86" i="5" l="1"/>
  <c r="E87" i="5" s="1"/>
  <c r="D47" i="5" l="1"/>
  <c r="E48" i="5" s="1"/>
  <c r="D94" i="5" l="1"/>
  <c r="E82" i="5" l="1"/>
  <c r="D30" i="5"/>
  <c r="D71" i="5" l="1"/>
  <c r="D64" i="5"/>
  <c r="E95" i="5" l="1"/>
  <c r="E72" i="5"/>
  <c r="E65" i="5"/>
  <c r="E31" i="5" l="1"/>
  <c r="E96" i="5" s="1"/>
</calcChain>
</file>

<file path=xl/sharedStrings.xml><?xml version="1.0" encoding="utf-8"?>
<sst xmlns="http://schemas.openxmlformats.org/spreadsheetml/2006/main" count="756" uniqueCount="217">
  <si>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</si>
  <si>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</si>
  <si>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</si>
  <si>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</si>
  <si>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</si>
  <si>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</si>
  <si>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</si>
  <si>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</si>
  <si>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</si>
  <si>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</si>
  <si>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</si>
  <si>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</si>
  <si>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</si>
  <si>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</si>
  <si>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</si>
  <si>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</si>
  <si>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</si>
  <si>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</si>
  <si>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</si>
  <si>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</si>
  <si>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</si>
  <si>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</si>
  <si>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</si>
  <si>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</si>
  <si>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</si>
  <si>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</si>
  <si>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</si>
  <si>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</si>
  <si>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</si>
  <si>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</si>
  <si>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</si>
  <si>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</si>
  <si>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</si>
  <si>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ALIM CONT CARD SALARIU RAIFFEISEN BANK</t>
  </si>
  <si>
    <t>ALIMENTARE CONT CARD SALARII RAIFFEISEN BANK</t>
  </si>
  <si>
    <t>ALIMENTARE CONT CARD SALARII BANCA TRANSILVANIA</t>
  </si>
  <si>
    <t>Subtotal 10.03.07</t>
  </si>
  <si>
    <t>Total 10.03.07</t>
  </si>
  <si>
    <t>10.03.07</t>
  </si>
  <si>
    <t>ALIMENTARE CONT CARD SALARIU BRD</t>
  </si>
  <si>
    <t>ALIMENTARE CONT CARD SALARIU</t>
  </si>
  <si>
    <t>ALIMENTARE CONT CARD SALARIU ING BANK</t>
  </si>
  <si>
    <t>ALIMENTARE CONT CARD SALARIU  OTP BANK</t>
  </si>
  <si>
    <t>ALIMENTARE CONT CARD SALARIU OTP BANK</t>
  </si>
  <si>
    <t>ALIMENTARE CONT CARD SALARIU CEC</t>
  </si>
  <si>
    <t>Subtotal 59.40.00</t>
  </si>
  <si>
    <t>Total 59.40.00</t>
  </si>
  <si>
    <t xml:space="preserve">59.40.00   </t>
  </si>
  <si>
    <t>VARSAMINTE PT.PERS.CU HANDICAP NEINCADRATE-2019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</si>
  <si>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</si>
  <si>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</si>
  <si>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</si>
  <si>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</si>
  <si>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</si>
  <si>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</si>
  <si>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ALIMENTARE CONT CARD SALARIU RAIFFEISEN BANK</t>
  </si>
  <si>
    <t>Total 10.01.17</t>
  </si>
  <si>
    <t xml:space="preserve">ALIMENTARE CONT CARD SALARIU CEC </t>
  </si>
  <si>
    <t xml:space="preserve">IMPOZIT SALARII </t>
  </si>
  <si>
    <t xml:space="preserve">ALIMENTARE CONT CARD SALARIU </t>
  </si>
  <si>
    <t>Subtotal 10.02.06</t>
  </si>
  <si>
    <t xml:space="preserve">Total 10.02.06 </t>
  </si>
  <si>
    <t>CVAL SERVICII MEDICALE</t>
  </si>
  <si>
    <t>TREI D PLUS SRL</t>
  </si>
  <si>
    <t>CVAL CONSUM ENERGIE ELECTRICA</t>
  </si>
  <si>
    <t>perioada: 01-30 septembrie 2019</t>
  </si>
  <si>
    <t>Total plati septembrie</t>
  </si>
  <si>
    <t>01-30 septembrie 2019</t>
  </si>
  <si>
    <t>TOTAL septembrie</t>
  </si>
  <si>
    <t>03.09.2019</t>
  </si>
  <si>
    <t xml:space="preserve">TRIMA BIROTICA &amp; PAPETARIE </t>
  </si>
  <si>
    <t>CVAL PLICURI</t>
  </si>
  <si>
    <t>EVIDENT GROUP SRL</t>
  </si>
  <si>
    <t>CVAL DOSAR PLIC CU SINA</t>
  </si>
  <si>
    <t>MIDA SOFT BUSINESS SRL</t>
  </si>
  <si>
    <t xml:space="preserve">CVAL CONSUMABILE PT IMPRIMANTE </t>
  </si>
  <si>
    <t xml:space="preserve">CVAL DERATIZARE,DEZINSECTIE </t>
  </si>
  <si>
    <t>APA NOVA</t>
  </si>
  <si>
    <t>CVAL SERVICII APA</t>
  </si>
  <si>
    <t>STS</t>
  </si>
  <si>
    <t xml:space="preserve">CVAL COMUNICATII BUCLA LOCALA </t>
  </si>
  <si>
    <t xml:space="preserve">DHL INTERNATIONAL </t>
  </si>
  <si>
    <t>CVAL SERVICII EXPEDIERE DOCUMENTE</t>
  </si>
  <si>
    <t>CVAL SERVICII MENTENANTA AUGUST 2019</t>
  </si>
  <si>
    <t>CTCE PIATRA NEAMT</t>
  </si>
  <si>
    <t>CVAL ACTUALIZARI LEGIS AUGUST</t>
  </si>
  <si>
    <t>RA RASIROM</t>
  </si>
  <si>
    <t>CVAL SERVICII INTRETINERE SISTEM DE SEC</t>
  </si>
  <si>
    <t>CVAL PRESTARI SERVICII AUGUST 2019</t>
  </si>
  <si>
    <t>EMPO SYSTEMS SRL</t>
  </si>
  <si>
    <t>CVAL SERV.INTRETINERE REP.SI ASIST.</t>
  </si>
  <si>
    <t>WECO TMC SRL</t>
  </si>
  <si>
    <t>CVAL SERVICIU MEDICAL</t>
  </si>
  <si>
    <t>04.09.2019</t>
  </si>
  <si>
    <t>CENTRUL MEDICAL UNIREA</t>
  </si>
  <si>
    <t>EDENRED</t>
  </si>
  <si>
    <t xml:space="preserve">CVAL VOUCHERE DE VACANTA </t>
  </si>
  <si>
    <t>ENEL ENERGIE ELECTRICA</t>
  </si>
  <si>
    <t>EXPERT TOTAL VENT</t>
  </si>
  <si>
    <t>CVAL INCARCARE REFRIGERANT CLIMAT</t>
  </si>
  <si>
    <t>PLATA CESIUNE DREPTURI DE AUTOR</t>
  </si>
  <si>
    <t>CENTRAL TRAVEL</t>
  </si>
  <si>
    <t>CVAL BILETE DE AVION</t>
  </si>
  <si>
    <t>DELTA AURORA SA</t>
  </si>
  <si>
    <t>CVAL INCHIRIERE SALA CONF.SI ECHIPAM</t>
  </si>
  <si>
    <t>05.09.2019</t>
  </si>
  <si>
    <t>COMPLET SERVICE</t>
  </si>
  <si>
    <t>APARAT AER CONDITIONAT</t>
  </si>
  <si>
    <t>CN POSTA ROMANA SA</t>
  </si>
  <si>
    <t>ALIMENTARE MASINA DE FRANCAT</t>
  </si>
  <si>
    <t>06.09.2019</t>
  </si>
  <si>
    <t xml:space="preserve">VODAFONE ROMANIA </t>
  </si>
  <si>
    <t>SERVICII ABONAMENT SI EXTRAOPTIUNI</t>
  </si>
  <si>
    <t>10.09.2019</t>
  </si>
  <si>
    <t xml:space="preserve">OLIMPIC INTERNATIONAL </t>
  </si>
  <si>
    <t>CLEAN PREST ACTIV SRL</t>
  </si>
  <si>
    <t>CVAL SERVICII CURATENIE AUGUST 2015</t>
  </si>
  <si>
    <t>CUMPANA 1993 SRL</t>
  </si>
  <si>
    <t>CVAL APA BIDOANE 19L AUGUST 2019</t>
  </si>
  <si>
    <t>CVAL ABONAMENT PARCARE</t>
  </si>
  <si>
    <t>ROBOSTO LOGISTIK SRL</t>
  </si>
  <si>
    <t>SQUARE PARKING SRL</t>
  </si>
  <si>
    <t>ASCENSORUL SA</t>
  </si>
  <si>
    <t>CVAL PRESTARI SERVICII ASCENSOR AUGUST</t>
  </si>
  <si>
    <t>OBSIDIAN COM SRL</t>
  </si>
  <si>
    <t>CVAL CAPSATOR PROFESIONAL</t>
  </si>
  <si>
    <t>ACTONPRES GROUP SRL</t>
  </si>
  <si>
    <t>CVAL FOAIE DE PARCURS AUTO</t>
  </si>
  <si>
    <t>UPC ROMANIA SA</t>
  </si>
  <si>
    <t>CVAL ABONAMENT INTERNET SEPTEMBRIE</t>
  </si>
  <si>
    <t>CVAL ABONAMENT TV</t>
  </si>
  <si>
    <t>ENGIE ROMANIA SA</t>
  </si>
  <si>
    <t>CVAL SERVICII FURNIZARE GAZE AUGUST</t>
  </si>
  <si>
    <t>INSPECTORATUL DE STAT IN CONSTR.</t>
  </si>
  <si>
    <t>TAXA ISC 0,70 %</t>
  </si>
  <si>
    <t>PENALITATI INTARZIERE TAXA ISC 0,70 %</t>
  </si>
  <si>
    <t>M.A.E.</t>
  </si>
  <si>
    <t>XEROX ROMANIA SA</t>
  </si>
  <si>
    <t>MEDA CONSULT SRL</t>
  </si>
  <si>
    <t>ANDU PARTNER SRL</t>
  </si>
  <si>
    <t xml:space="preserve">CVAL CANON WASTE TONER </t>
  </si>
  <si>
    <t>CVAL PRODUSE IMPRIMANTA</t>
  </si>
  <si>
    <t>CVAL PACHET CONSUMABILE IMPRIMANTA</t>
  </si>
  <si>
    <t>CVAL MULTIFUNCTIONALA CANON</t>
  </si>
  <si>
    <t>COMP.MUNICIP.IMOB.SA</t>
  </si>
  <si>
    <t>CVAL FOLOSINTA SPATIU SEPT.2019</t>
  </si>
  <si>
    <t>CVAL PREST.SERV.AUGUST 2019</t>
  </si>
  <si>
    <t>18.09.209</t>
  </si>
  <si>
    <t>CVAL SERVICII AUDIT DE SUPRAV.</t>
  </si>
  <si>
    <t>QSCERT SRL</t>
  </si>
  <si>
    <t>CVAL CONSUM ENERG.ELECTRICA</t>
  </si>
  <si>
    <t>CRISTALSOFT SRL</t>
  </si>
  <si>
    <t>CVAL SERV.SOFT SEPT. 2019</t>
  </si>
  <si>
    <t>CVAL ABONAMENT SI EXTRAOPT.</t>
  </si>
  <si>
    <t xml:space="preserve">CVAL SERVICII MENTENANTA  </t>
  </si>
  <si>
    <t>CENTRAL TRAVEL SRL</t>
  </si>
  <si>
    <t>FOKUSPUNKT TECHNIK SRL</t>
  </si>
  <si>
    <t>AROND MESSAGING SRL</t>
  </si>
  <si>
    <t xml:space="preserve">AROND MESSAGING SRL </t>
  </si>
  <si>
    <t xml:space="preserve">BILETE DE AVION </t>
  </si>
  <si>
    <t>PACHET IGIENICO-SANITARE</t>
  </si>
  <si>
    <t xml:space="preserve">CVAL CAZARE CURSURI IT </t>
  </si>
  <si>
    <t xml:space="preserve">CVAL TAXA CURSURI IT </t>
  </si>
  <si>
    <t>CVAL PRESTARI SERVICII MENTENANTA</t>
  </si>
  <si>
    <t>FOXX COLOR SRL</t>
  </si>
  <si>
    <t>CVAL COLOP PRINTER DATIERA</t>
  </si>
  <si>
    <t>CVAL TUSIERA COLOP</t>
  </si>
  <si>
    <t>S.T.S.</t>
  </si>
  <si>
    <t>CVAL WASTE TONER BOTTLE LEXMARK</t>
  </si>
  <si>
    <t>BEIA CONSULT INT SRL</t>
  </si>
  <si>
    <t>CVAL INTERVENTIE CENTRALA TELEFONICA</t>
  </si>
  <si>
    <t>CVAL SERVICII ABONAMENT SI EXTRAOPT.</t>
  </si>
  <si>
    <t>APA NOVA BUC S.A.</t>
  </si>
  <si>
    <t>EDENRED ROMANIA SRL</t>
  </si>
  <si>
    <t>INCARCARE CARD VOUCHERE VACANTA</t>
  </si>
  <si>
    <t>CVAL MENTENANTA SISTEME EL.SEPT.</t>
  </si>
  <si>
    <t>TNT EXPRESS ROMANIA</t>
  </si>
  <si>
    <t>CVAL SERVICII CURIERAT</t>
  </si>
  <si>
    <t>DHL INTERNATIONAL SRL</t>
  </si>
  <si>
    <t>DIR.GEN.DE SALUBRITATE SECTOR 3</t>
  </si>
  <si>
    <t xml:space="preserve">TELEFON HUAWEI </t>
  </si>
  <si>
    <t xml:space="preserve">DANTE INTERNATIONAL S.A </t>
  </si>
  <si>
    <t>CVAL EXPEDIERI EXPRESS</t>
  </si>
  <si>
    <t>CVAL COLECTARE SI TRANSPORT DESEURI</t>
  </si>
  <si>
    <t>septembrie</t>
  </si>
  <si>
    <t>CVAL ALIMENTARE MASINA DE FRANCAT</t>
  </si>
  <si>
    <t>F &amp; B MANAG.DISTRIB.SRL</t>
  </si>
  <si>
    <t>CVAL HARTIE COPIATOR A4</t>
  </si>
  <si>
    <t>CVAL SERVICII SEPT.2019 CF CTR</t>
  </si>
  <si>
    <t>CVAL PREST.SERV.ASCENSOR SEPT.2019</t>
  </si>
  <si>
    <t>CVAL CARTUSE TONER</t>
  </si>
  <si>
    <t>IDEAL OFFICE SUPORT SRL</t>
  </si>
  <si>
    <t>CVAL HARTIE A3 XEROX</t>
  </si>
  <si>
    <t>DEPUNERE NUMERAR REINTREGIRE CONT</t>
  </si>
  <si>
    <t>RIDICAT NUMERAR</t>
  </si>
  <si>
    <t>OSIM</t>
  </si>
  <si>
    <t>IMPOZIT DREPTURI DE AUTOR</t>
  </si>
  <si>
    <t>Subtotal 10.01.13</t>
  </si>
  <si>
    <t>Total 10.01.13</t>
  </si>
  <si>
    <t>REINTREGIRE CONT</t>
  </si>
  <si>
    <t>FOAIE DE VARSAMANT-REINTREGIRE CONT</t>
  </si>
  <si>
    <t>10.01 13</t>
  </si>
  <si>
    <t>16.09.2019</t>
  </si>
  <si>
    <t>CAP 59 40 00 "SUME AFERENTE PERSOANELOR CU HANDICAP NEINCADRATE" TITL. IX</t>
  </si>
  <si>
    <t>COMISION BANCAR</t>
  </si>
  <si>
    <t>OEB</t>
  </si>
  <si>
    <t>SERVICII EPOQUE</t>
  </si>
  <si>
    <t xml:space="preserve">AVANSURI </t>
  </si>
  <si>
    <t>AVANSURI DEPLASARI EXTERNE</t>
  </si>
  <si>
    <t xml:space="preserve">PENSIE ALIMENTARA </t>
  </si>
  <si>
    <t xml:space="preserve">POPRIRE SALARIU </t>
  </si>
  <si>
    <t xml:space="preserve">PENSIE PRIVATA </t>
  </si>
  <si>
    <t>PENSIE PRIVATA</t>
  </si>
  <si>
    <t>PFA</t>
  </si>
  <si>
    <t xml:space="preserve">PFA </t>
  </si>
  <si>
    <t>PERSOANA FIZICA</t>
  </si>
  <si>
    <t>CVAL BLANCHETA PASAPORT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</si>
</sst>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l_e_i_-;\-* #,##0.00\ _l_e_i_-;_-* \-??\ _l_e_i_-;_-@_-"/>
  </numFmts>
  <fonts count="3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a"/>
    </font>
    <font>
      <sz val="10"/>
      <name val="Ariala"/>
    </font>
    <font>
      <sz val="10"/>
      <color theme="1"/>
      <name val="Ariala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10" xfId="40" applyFont="1" applyBorder="1"/>
    <xf numFmtId="0" fontId="20" fillId="0" borderId="0" xfId="40" applyFont="1"/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20" fillId="0" borderId="10" xfId="40" applyFont="1" applyFill="1" applyBorder="1" applyAlignment="1">
      <alignment horizontal="center" vertical="center" wrapText="1"/>
    </xf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0" borderId="18" xfId="40" applyFont="1" applyBorder="1" applyAlignment="1">
      <alignment horizontal="center" vertical="center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4" fontId="1" fillId="0" borderId="18" xfId="40" applyNumberFormat="1" applyFont="1" applyBorder="1" applyAlignment="1"/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14" fontId="1" fillId="0" borderId="18" xfId="40" applyNumberFormat="1" applyFont="1" applyBorder="1" applyAlignment="1">
      <alignment horizontal="left" vertical="center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18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0" fontId="1" fillId="24" borderId="18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8" xfId="40" applyFont="1" applyFill="1" applyBorder="1" applyAlignment="1">
      <alignment horizontal="center" vertical="center" wrapText="1"/>
    </xf>
    <xf numFmtId="0" fontId="1" fillId="24" borderId="18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0" fontId="1" fillId="24" borderId="10" xfId="40" applyFont="1" applyFill="1" applyBorder="1" applyAlignment="1">
      <alignment horizont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0" fontId="1" fillId="24" borderId="15" xfId="40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4" fontId="20" fillId="24" borderId="17" xfId="40" applyNumberFormat="1" applyFont="1" applyFill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14" fontId="20" fillId="24" borderId="18" xfId="40" applyNumberFormat="1" applyFont="1" applyFill="1" applyBorder="1" applyAlignment="1">
      <alignment horizontal="center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0" fontId="21" fillId="24" borderId="14" xfId="0" applyFont="1" applyFill="1" applyBorder="1"/>
    <xf numFmtId="14" fontId="1" fillId="24" borderId="10" xfId="40" applyNumberFormat="1" applyFont="1" applyFill="1" applyBorder="1" applyAlignment="1">
      <alignment horizontal="left" vertical="center"/>
    </xf>
    <xf numFmtId="0" fontId="1" fillId="0" borderId="10" xfId="40" applyNumberFormat="1" applyFont="1" applyBorder="1" applyAlignment="1">
      <alignment horizontal="left" vertical="center"/>
    </xf>
    <xf numFmtId="0" fontId="20" fillId="24" borderId="18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0" fontId="27" fillId="24" borderId="18" xfId="40" applyFont="1" applyFill="1" applyBorder="1" applyAlignment="1">
      <alignment horizontal="left" vertical="center" wrapText="1"/>
    </xf>
    <xf numFmtId="0" fontId="1" fillId="24" borderId="18" xfId="40" applyFont="1" applyFill="1" applyBorder="1" applyAlignment="1">
      <alignment horizontal="left" wrapText="1"/>
    </xf>
    <xf numFmtId="0" fontId="27" fillId="24" borderId="18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0" xfId="0" applyFont="1" applyFill="1" applyBorder="1"/>
    <xf numFmtId="0" fontId="21" fillId="24" borderId="14" xfId="0" applyFont="1" applyFill="1" applyBorder="1" applyAlignment="1">
      <alignment vertical="center" wrapText="1"/>
    </xf>
    <xf numFmtId="0" fontId="27" fillId="24" borderId="18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horizontal="left" wrapText="1"/>
    </xf>
    <xf numFmtId="0" fontId="21" fillId="24" borderId="14" xfId="0" applyFont="1" applyFill="1" applyBorder="1" applyAlignment="1">
      <alignment wrapText="1"/>
    </xf>
    <xf numFmtId="0" fontId="20" fillId="24" borderId="18" xfId="40" applyFont="1" applyFill="1" applyBorder="1" applyAlignment="1">
      <alignment horizontal="center" vertical="center" wrapText="1"/>
    </xf>
    <xf numFmtId="0" fontId="20" fillId="24" borderId="18" xfId="40" applyFont="1" applyFill="1" applyBorder="1" applyAlignment="1">
      <alignment vertical="center" wrapText="1"/>
    </xf>
    <xf numFmtId="0" fontId="1" fillId="24" borderId="14" xfId="40" applyFont="1" applyFill="1" applyBorder="1" applyAlignment="1">
      <alignment vertical="center" wrapText="1"/>
    </xf>
    <xf numFmtId="0" fontId="22" fillId="24" borderId="18" xfId="40" applyFont="1" applyFill="1" applyBorder="1" applyAlignment="1">
      <alignment horizontal="center" vertical="center" wrapText="1"/>
    </xf>
    <xf numFmtId="0" fontId="21" fillId="24" borderId="10" xfId="40" applyFont="1" applyFill="1" applyBorder="1" applyAlignment="1">
      <alignment horizontal="center" vertical="center" wrapText="1"/>
    </xf>
    <xf numFmtId="4" fontId="22" fillId="24" borderId="10" xfId="40" applyNumberFormat="1" applyFont="1" applyFill="1" applyBorder="1" applyAlignment="1">
      <alignment horizontal="center" vertical="center" wrapText="1"/>
    </xf>
    <xf numFmtId="0" fontId="21" fillId="24" borderId="14" xfId="40" applyFont="1" applyFill="1" applyBorder="1" applyAlignment="1">
      <alignment vertical="center" wrapText="1"/>
    </xf>
    <xf numFmtId="0" fontId="27" fillId="24" borderId="18" xfId="40" applyFont="1" applyFill="1" applyBorder="1" applyAlignment="1">
      <alignment horizont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20" fillId="0" borderId="13" xfId="40" applyFont="1" applyBorder="1" applyAlignment="1">
      <alignment horizontal="center" vertical="center" wrapText="1"/>
    </xf>
    <xf numFmtId="0" fontId="28" fillId="24" borderId="18" xfId="40" applyFont="1" applyFill="1" applyBorder="1" applyAlignment="1">
      <alignment horizontal="left" vertical="center" wrapText="1"/>
    </xf>
    <xf numFmtId="0" fontId="29" fillId="24" borderId="10" xfId="40" applyFont="1" applyFill="1" applyBorder="1" applyAlignment="1">
      <alignment horizontal="center" vertical="center" wrapText="1"/>
    </xf>
    <xf numFmtId="4" fontId="28" fillId="24" borderId="10" xfId="40" applyNumberFormat="1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vertical="center" wrapText="1"/>
    </xf>
    <xf numFmtId="0" fontId="29" fillId="24" borderId="18" xfId="40" applyFont="1" applyFill="1" applyBorder="1" applyAlignment="1">
      <alignment horizontal="left" wrapText="1"/>
    </xf>
    <xf numFmtId="0" fontId="30" fillId="24" borderId="14" xfId="0" applyFont="1" applyFill="1" applyBorder="1" applyAlignment="1">
      <alignment horizontal="center" vertical="center" wrapText="1"/>
    </xf>
    <xf numFmtId="0" fontId="29" fillId="24" borderId="15" xfId="40" applyFont="1" applyFill="1" applyBorder="1" applyAlignment="1">
      <alignment horizontal="center" vertical="center" wrapText="1"/>
    </xf>
    <xf numFmtId="4" fontId="29" fillId="24" borderId="15" xfId="40" applyNumberFormat="1" applyFont="1" applyFill="1" applyBorder="1" applyAlignment="1">
      <alignment horizontal="center" vertical="center" wrapText="1"/>
    </xf>
    <xf numFmtId="4" fontId="28" fillId="24" borderId="15" xfId="40" applyNumberFormat="1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4" fontId="1" fillId="0" borderId="14" xfId="40" applyNumberFormat="1" applyFont="1" applyBorder="1" applyAlignment="1">
      <alignment horizontal="center" vertical="center"/>
    </xf>
    <xf numFmtId="0" fontId="29" fillId="24" borderId="18" xfId="40" applyFont="1" applyFill="1" applyBorder="1" applyAlignment="1">
      <alignment wrapText="1"/>
    </xf>
    <xf numFmtId="0" fontId="29" fillId="24" borderId="19" xfId="40" applyFont="1" applyFill="1" applyBorder="1" applyAlignment="1">
      <alignment horizontal="left" wrapText="1"/>
    </xf>
    <xf numFmtId="4" fontId="28" fillId="24" borderId="10" xfId="40" applyNumberFormat="1" applyFont="1" applyFill="1" applyBorder="1" applyAlignment="1">
      <alignment vertical="center" wrapText="1"/>
    </xf>
    <xf numFmtId="4" fontId="29" fillId="24" borderId="10" xfId="40" applyNumberFormat="1" applyFont="1" applyFill="1" applyBorder="1" applyAlignment="1">
      <alignment vertical="center" wrapText="1"/>
    </xf>
    <xf numFmtId="14" fontId="1" fillId="0" borderId="10" xfId="40" applyNumberFormat="1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left" vertical="center"/>
    </xf>
    <xf numFmtId="14" fontId="1" fillId="24" borderId="10" xfId="40" applyNumberFormat="1" applyFont="1" applyFill="1" applyBorder="1" applyAlignment="1">
      <alignment horizontal="center" vertical="center"/>
    </xf>
    <xf numFmtId="4" fontId="21" fillId="24" borderId="14" xfId="0" applyNumberFormat="1" applyFont="1" applyFill="1" applyBorder="1" applyAlignment="1">
      <alignment horizontal="right"/>
    </xf>
    <xf numFmtId="0" fontId="26" fillId="0" borderId="18" xfId="40" applyFont="1" applyBorder="1" applyAlignment="1">
      <alignment horizontal="center" vertical="center"/>
    </xf>
    <xf numFmtId="4" fontId="26" fillId="0" borderId="14" xfId="40" applyNumberFormat="1" applyFont="1" applyBorder="1" applyAlignment="1">
      <alignment horizontal="right" vertical="center"/>
    </xf>
    <xf numFmtId="4" fontId="1" fillId="24" borderId="14" xfId="40" applyNumberFormat="1" applyFont="1" applyFill="1" applyBorder="1" applyAlignment="1">
      <alignment vertical="center"/>
    </xf>
    <xf numFmtId="0" fontId="21" fillId="24" borderId="14" xfId="0" applyFont="1" applyFill="1" applyBorder="1" applyAlignment="1">
      <alignment horizontal="left" vertical="center" wrapText="1"/>
    </xf>
    <xf numFmtId="0" fontId="21" fillId="24" borderId="14" xfId="0" applyFont="1" applyFill="1" applyBorder="1" applyAlignment="1">
      <alignment horizontal="center"/>
    </xf>
    <xf numFmtId="4" fontId="20" fillId="0" borderId="10" xfId="40" applyNumberFormat="1" applyFont="1" applyFill="1" applyBorder="1" applyAlignment="1">
      <alignment horizontal="right" wrapText="1"/>
    </xf>
    <xf numFmtId="4" fontId="1" fillId="24" borderId="10" xfId="40" applyNumberFormat="1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24" borderId="10" xfId="40" applyNumberFormat="1" applyFont="1" applyFill="1" applyBorder="1" applyAlignment="1">
      <alignment horizontal="right" vertical="center" wrapText="1"/>
    </xf>
    <xf numFmtId="4" fontId="20" fillId="24" borderId="10" xfId="40" applyNumberFormat="1" applyFont="1" applyFill="1" applyBorder="1" applyAlignment="1">
      <alignment horizontal="right" wrapText="1"/>
    </xf>
    <xf numFmtId="4" fontId="27" fillId="24" borderId="10" xfId="40" applyNumberFormat="1" applyFont="1" applyFill="1" applyBorder="1" applyAlignment="1">
      <alignment horizontal="right" vertical="center" wrapText="1"/>
    </xf>
    <xf numFmtId="4" fontId="21" fillId="24" borderId="10" xfId="40" applyNumberFormat="1" applyFont="1" applyFill="1" applyBorder="1" applyAlignment="1">
      <alignment horizontal="right" vertical="center" wrapText="1"/>
    </xf>
    <xf numFmtId="4" fontId="27" fillId="24" borderId="10" xfId="40" applyNumberFormat="1" applyFont="1" applyFill="1" applyBorder="1" applyAlignment="1">
      <alignment horizontal="right" wrapText="1"/>
    </xf>
    <xf numFmtId="0" fontId="20" fillId="24" borderId="18" xfId="40" applyFont="1" applyFill="1" applyBorder="1" applyAlignment="1">
      <alignment wrapText="1"/>
    </xf>
    <xf numFmtId="0" fontId="1" fillId="24" borderId="20" xfId="40" applyFont="1" applyFill="1" applyBorder="1" applyAlignment="1">
      <alignment horizontal="center" wrapText="1"/>
    </xf>
    <xf numFmtId="0" fontId="20" fillId="24" borderId="18" xfId="40" applyFont="1" applyFill="1" applyBorder="1" applyAlignment="1">
      <alignment horizontal="left" wrapText="1"/>
    </xf>
    <xf numFmtId="14" fontId="20" fillId="24" borderId="18" xfId="40" applyNumberFormat="1" applyFont="1" applyFill="1" applyBorder="1" applyAlignment="1">
      <alignment horizontal="left" wrapText="1"/>
    </xf>
    <xf numFmtId="14" fontId="20" fillId="24" borderId="18" xfId="40" applyNumberFormat="1" applyFont="1" applyFill="1" applyBorder="1" applyAlignment="1">
      <alignment horizontal="left" vertical="center" wrapText="1"/>
    </xf>
    <xf numFmtId="0" fontId="1" fillId="24" borderId="18" xfId="40" applyFont="1" applyFill="1" applyBorder="1" applyAlignment="1">
      <alignment horizontal="left" vertical="center" wrapText="1"/>
    </xf>
    <xf numFmtId="0" fontId="20" fillId="0" borderId="19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view="pageLayout" topLeftCell="A77" zoomScaleNormal="100" workbookViewId="0">
      <selection activeCell="F86" sqref="F86"/>
    </sheetView>
  </sheetViews>
  <sheetFormatPr defaultRowHeight="12.75"/>
  <cols>
    <col min="1" max="1" width="19.140625" style="11" customWidth="1"/>
    <col min="2" max="2" width="11.28515625" style="11" bestFit="1" customWidth="1"/>
    <col min="3" max="3" width="5.140625" style="11" bestFit="1" customWidth="1"/>
    <col min="4" max="4" width="13.140625" style="11" bestFit="1" customWidth="1"/>
    <col min="5" max="5" width="14.42578125" style="47" bestFit="1" customWidth="1"/>
    <col min="6" max="6" width="25.85546875" style="11" customWidth="1"/>
    <col min="7" max="7" width="12.7109375" style="11" bestFit="1" customWidth="1"/>
    <col min="8" max="8" width="11.7109375" style="11" bestFit="1" customWidth="1"/>
    <col min="9" max="9" width="12.7109375" style="11" bestFit="1" customWidth="1"/>
    <col min="10" max="10" width="9.140625" style="11"/>
    <col min="11" max="11" width="12.7109375" style="11" bestFit="1" customWidth="1"/>
    <col min="12" max="16384" width="9.140625" style="11"/>
  </cols>
  <sheetData>
    <row r="1" spans="1:6">
      <c r="A1" s="2" t="s">
        <v>4</v>
      </c>
      <c r="B1" s="2"/>
      <c r="C1" s="9"/>
      <c r="D1" s="9"/>
      <c r="E1" s="46"/>
      <c r="F1" s="9"/>
    </row>
    <row r="3" spans="1:6">
      <c r="A3" s="2" t="s">
        <v>27</v>
      </c>
      <c r="B3" s="9"/>
      <c r="C3" s="9"/>
      <c r="D3" s="9"/>
      <c r="E3" s="46"/>
    </row>
    <row r="4" spans="1:6">
      <c r="A4" s="2" t="s">
        <v>28</v>
      </c>
      <c r="B4" s="9"/>
      <c r="C4" s="9"/>
      <c r="D4" s="9"/>
      <c r="E4" s="46"/>
    </row>
    <row r="5" spans="1:6">
      <c r="A5" s="6" t="s">
        <v>5</v>
      </c>
      <c r="B5" s="2" t="s">
        <v>67</v>
      </c>
      <c r="C5" s="2"/>
    </row>
    <row r="6" spans="1:6" ht="13.5" thickBot="1">
      <c r="A6" s="9"/>
      <c r="B6" s="2"/>
      <c r="C6" s="2"/>
      <c r="D6" s="2"/>
      <c r="E6" s="46"/>
    </row>
    <row r="7" spans="1:6">
      <c r="A7" s="32" t="s">
        <v>23</v>
      </c>
      <c r="B7" s="33" t="s">
        <v>6</v>
      </c>
      <c r="C7" s="33" t="s">
        <v>7</v>
      </c>
      <c r="D7" s="33" t="s">
        <v>8</v>
      </c>
      <c r="E7" s="16" t="s">
        <v>3</v>
      </c>
      <c r="F7" s="34" t="s">
        <v>29</v>
      </c>
    </row>
    <row r="8" spans="1:6">
      <c r="A8" s="35" t="s">
        <v>9</v>
      </c>
      <c r="B8" s="20" t="s">
        <v>23</v>
      </c>
      <c r="C8" s="20" t="s">
        <v>23</v>
      </c>
      <c r="D8" s="115">
        <v>9423857</v>
      </c>
      <c r="E8" s="21" t="s">
        <v>23</v>
      </c>
      <c r="F8" s="36" t="s">
        <v>23</v>
      </c>
    </row>
    <row r="9" spans="1:6" ht="25.5">
      <c r="A9" s="127" t="s">
        <v>10</v>
      </c>
      <c r="B9" s="25" t="s">
        <v>184</v>
      </c>
      <c r="C9" s="25">
        <v>9</v>
      </c>
      <c r="D9" s="117">
        <v>3070</v>
      </c>
      <c r="E9" s="26" t="s">
        <v>23</v>
      </c>
      <c r="F9" s="73" t="s">
        <v>59</v>
      </c>
    </row>
    <row r="10" spans="1:6" ht="25.5">
      <c r="A10" s="59" t="s">
        <v>23</v>
      </c>
      <c r="B10" s="25" t="s">
        <v>184</v>
      </c>
      <c r="C10" s="25">
        <v>9</v>
      </c>
      <c r="D10" s="117">
        <v>3642</v>
      </c>
      <c r="E10" s="26" t="s">
        <v>23</v>
      </c>
      <c r="F10" s="73" t="s">
        <v>57</v>
      </c>
    </row>
    <row r="11" spans="1:6" ht="25.5">
      <c r="A11" s="59" t="s">
        <v>23</v>
      </c>
      <c r="B11" s="25" t="s">
        <v>184</v>
      </c>
      <c r="C11" s="25">
        <v>9</v>
      </c>
      <c r="D11" s="117">
        <v>2658</v>
      </c>
      <c r="E11" s="26" t="s">
        <v>23</v>
      </c>
      <c r="F11" s="73" t="s">
        <v>42</v>
      </c>
    </row>
    <row r="12" spans="1:6" ht="38.25">
      <c r="A12" s="59" t="s">
        <v>23</v>
      </c>
      <c r="B12" s="25" t="s">
        <v>184</v>
      </c>
      <c r="C12" s="25">
        <v>9</v>
      </c>
      <c r="D12" s="117">
        <v>558545</v>
      </c>
      <c r="E12" s="26" t="s">
        <v>23</v>
      </c>
      <c r="F12" s="73" t="s">
        <v>35</v>
      </c>
    </row>
    <row r="13" spans="1:6">
      <c r="A13" s="59" t="s">
        <v>23</v>
      </c>
      <c r="B13" s="25" t="s">
        <v>184</v>
      </c>
      <c r="C13" s="25">
        <v>9</v>
      </c>
      <c r="D13" s="117">
        <v>200</v>
      </c>
      <c r="E13" s="26" t="s">
        <v>23</v>
      </c>
      <c r="F13" s="76" t="s">
        <v>209</v>
      </c>
    </row>
    <row r="14" spans="1:6">
      <c r="A14" s="59" t="s">
        <v>23</v>
      </c>
      <c r="B14" s="25" t="s">
        <v>184</v>
      </c>
      <c r="C14" s="25">
        <v>9</v>
      </c>
      <c r="D14" s="117">
        <v>78491</v>
      </c>
      <c r="E14" s="26" t="s">
        <v>23</v>
      </c>
      <c r="F14" s="76" t="s">
        <v>31</v>
      </c>
    </row>
    <row r="15" spans="1:6" ht="25.5">
      <c r="A15" s="59" t="s">
        <v>23</v>
      </c>
      <c r="B15" s="25" t="s">
        <v>184</v>
      </c>
      <c r="C15" s="25">
        <v>9</v>
      </c>
      <c r="D15" s="117">
        <v>427322</v>
      </c>
      <c r="E15" s="26" t="s">
        <v>23</v>
      </c>
      <c r="F15" s="73" t="s">
        <v>32</v>
      </c>
    </row>
    <row r="16" spans="1:6" ht="25.5">
      <c r="A16" s="59" t="s">
        <v>23</v>
      </c>
      <c r="B16" s="25" t="s">
        <v>184</v>
      </c>
      <c r="C16" s="25">
        <v>9</v>
      </c>
      <c r="D16" s="117">
        <v>3637</v>
      </c>
      <c r="E16" s="26" t="s">
        <v>23</v>
      </c>
      <c r="F16" s="76" t="s">
        <v>40</v>
      </c>
    </row>
    <row r="17" spans="1:15">
      <c r="A17" s="59" t="s">
        <v>23</v>
      </c>
      <c r="B17" s="25" t="s">
        <v>184</v>
      </c>
      <c r="C17" s="25">
        <v>9</v>
      </c>
      <c r="D17" s="117">
        <v>2693</v>
      </c>
      <c r="E17" s="26" t="s">
        <v>23</v>
      </c>
      <c r="F17" s="76" t="s">
        <v>30</v>
      </c>
    </row>
    <row r="18" spans="1:15" ht="25.5">
      <c r="A18" s="59" t="s">
        <v>23</v>
      </c>
      <c r="B18" s="25" t="s">
        <v>184</v>
      </c>
      <c r="C18" s="25">
        <v>9</v>
      </c>
      <c r="D18" s="117">
        <v>2651</v>
      </c>
      <c r="E18" s="26" t="s">
        <v>23</v>
      </c>
      <c r="F18" s="76" t="s">
        <v>40</v>
      </c>
    </row>
    <row r="19" spans="1:15">
      <c r="A19" s="59" t="s">
        <v>23</v>
      </c>
      <c r="B19" s="25" t="s">
        <v>184</v>
      </c>
      <c r="C19" s="25">
        <v>9</v>
      </c>
      <c r="D19" s="117">
        <v>1685</v>
      </c>
      <c r="E19" s="26" t="s">
        <v>23</v>
      </c>
      <c r="F19" s="76" t="s">
        <v>210</v>
      </c>
    </row>
    <row r="20" spans="1:15" ht="25.5">
      <c r="A20" s="59" t="s">
        <v>23</v>
      </c>
      <c r="B20" s="25" t="s">
        <v>184</v>
      </c>
      <c r="C20" s="25">
        <v>9</v>
      </c>
      <c r="D20" s="117">
        <v>1721</v>
      </c>
      <c r="E20" s="26" t="s">
        <v>23</v>
      </c>
      <c r="F20" s="76" t="s">
        <v>40</v>
      </c>
    </row>
    <row r="21" spans="1:15" ht="25.5">
      <c r="A21" s="59" t="s">
        <v>23</v>
      </c>
      <c r="B21" s="25" t="s">
        <v>184</v>
      </c>
      <c r="C21" s="25">
        <v>9</v>
      </c>
      <c r="D21" s="117">
        <v>3026</v>
      </c>
      <c r="E21" s="26" t="s">
        <v>23</v>
      </c>
      <c r="F21" s="76" t="s">
        <v>40</v>
      </c>
    </row>
    <row r="22" spans="1:15" ht="25.5">
      <c r="A22" s="59" t="s">
        <v>23</v>
      </c>
      <c r="B22" s="25" t="s">
        <v>184</v>
      </c>
      <c r="C22" s="25">
        <v>9</v>
      </c>
      <c r="D22" s="117">
        <v>3006</v>
      </c>
      <c r="E22" s="26" t="s">
        <v>23</v>
      </c>
      <c r="F22" s="76" t="s">
        <v>40</v>
      </c>
    </row>
    <row r="23" spans="1:15" ht="25.5">
      <c r="A23" s="59" t="s">
        <v>23</v>
      </c>
      <c r="B23" s="25" t="s">
        <v>184</v>
      </c>
      <c r="C23" s="25">
        <v>9</v>
      </c>
      <c r="D23" s="117">
        <v>1718</v>
      </c>
      <c r="E23" s="26" t="s">
        <v>23</v>
      </c>
      <c r="F23" s="76" t="s">
        <v>40</v>
      </c>
    </row>
    <row r="24" spans="1:15" ht="25.5">
      <c r="A24" s="59" t="s">
        <v>23</v>
      </c>
      <c r="B24" s="25" t="s">
        <v>184</v>
      </c>
      <c r="C24" s="25">
        <v>9</v>
      </c>
      <c r="D24" s="117">
        <v>123008</v>
      </c>
      <c r="E24" s="26" t="s">
        <v>23</v>
      </c>
      <c r="F24" s="76" t="s">
        <v>34</v>
      </c>
    </row>
    <row r="25" spans="1:15">
      <c r="A25" s="59" t="s">
        <v>23</v>
      </c>
      <c r="B25" s="25" t="s">
        <v>184</v>
      </c>
      <c r="C25" s="25">
        <v>9</v>
      </c>
      <c r="D25" s="117">
        <v>1620</v>
      </c>
      <c r="E25" s="26" t="s">
        <v>23</v>
      </c>
      <c r="F25" s="76" t="s">
        <v>209</v>
      </c>
    </row>
    <row r="26" spans="1:15">
      <c r="A26" s="59" t="s">
        <v>23</v>
      </c>
      <c r="B26" s="25" t="s">
        <v>184</v>
      </c>
      <c r="C26" s="25">
        <v>9</v>
      </c>
      <c r="D26" s="117">
        <v>100</v>
      </c>
      <c r="E26" s="26" t="s">
        <v>23</v>
      </c>
      <c r="F26" s="73" t="s">
        <v>211</v>
      </c>
    </row>
    <row r="27" spans="1:15">
      <c r="A27" s="59" t="s">
        <v>23</v>
      </c>
      <c r="B27" s="25" t="s">
        <v>184</v>
      </c>
      <c r="C27" s="25">
        <v>9</v>
      </c>
      <c r="D27" s="117">
        <v>596</v>
      </c>
      <c r="E27" s="26" t="s">
        <v>23</v>
      </c>
      <c r="F27" s="73" t="s">
        <v>210</v>
      </c>
    </row>
    <row r="28" spans="1:15" ht="25.5">
      <c r="A28" s="59" t="s">
        <v>23</v>
      </c>
      <c r="B28" s="25" t="s">
        <v>184</v>
      </c>
      <c r="C28" s="25">
        <v>9</v>
      </c>
      <c r="D28" s="117">
        <v>3214</v>
      </c>
      <c r="E28" s="26" t="s">
        <v>23</v>
      </c>
      <c r="F28" s="73" t="s">
        <v>40</v>
      </c>
      <c r="H28" s="44"/>
      <c r="J28" s="45"/>
    </row>
    <row r="29" spans="1:15">
      <c r="A29" s="59" t="s">
        <v>23</v>
      </c>
      <c r="B29" s="25" t="s">
        <v>184</v>
      </c>
      <c r="C29" s="25">
        <v>9</v>
      </c>
      <c r="D29" s="117">
        <v>100</v>
      </c>
      <c r="E29" s="26" t="s">
        <v>23</v>
      </c>
      <c r="F29" s="73" t="s">
        <v>212</v>
      </c>
      <c r="H29" s="45"/>
    </row>
    <row r="30" spans="1:15">
      <c r="A30" s="123" t="s">
        <v>11</v>
      </c>
      <c r="B30" s="25" t="s">
        <v>23</v>
      </c>
      <c r="C30" s="25" t="s">
        <v>23</v>
      </c>
      <c r="D30" s="119">
        <f>SUM(D9:D29)</f>
        <v>1222703</v>
      </c>
      <c r="E30" s="26" t="s">
        <v>23</v>
      </c>
      <c r="F30" s="38" t="s">
        <v>23</v>
      </c>
    </row>
    <row r="31" spans="1:15">
      <c r="A31" s="39" t="s">
        <v>23</v>
      </c>
      <c r="B31" s="25" t="s">
        <v>23</v>
      </c>
      <c r="C31" s="25" t="s">
        <v>23</v>
      </c>
      <c r="D31" s="116" t="s">
        <v>23</v>
      </c>
      <c r="E31" s="26">
        <f>SUM(D30)+D8</f>
        <v>10646560</v>
      </c>
      <c r="F31" s="38" t="s">
        <v>23</v>
      </c>
    </row>
    <row r="32" spans="1:15">
      <c r="A32" s="128" t="s">
        <v>53</v>
      </c>
      <c r="B32" s="25"/>
      <c r="C32" s="25"/>
      <c r="D32" s="120">
        <v>438666</v>
      </c>
      <c r="E32" s="26"/>
      <c r="F32" s="38" t="s">
        <v>23</v>
      </c>
      <c r="N32" s="45"/>
      <c r="O32" s="45"/>
    </row>
    <row r="33" spans="1:6">
      <c r="A33" s="68" t="s">
        <v>54</v>
      </c>
      <c r="B33" s="25" t="s">
        <v>184</v>
      </c>
      <c r="C33" s="25">
        <v>9</v>
      </c>
      <c r="D33" s="117">
        <v>3722</v>
      </c>
      <c r="E33" s="26" t="s">
        <v>23</v>
      </c>
      <c r="F33" s="75" t="s">
        <v>31</v>
      </c>
    </row>
    <row r="34" spans="1:6" ht="38.25">
      <c r="A34" s="39" t="s">
        <v>23</v>
      </c>
      <c r="B34" s="25" t="s">
        <v>184</v>
      </c>
      <c r="C34" s="25">
        <v>9</v>
      </c>
      <c r="D34" s="117">
        <v>26200</v>
      </c>
      <c r="E34" s="26" t="s">
        <v>23</v>
      </c>
      <c r="F34" s="75" t="s">
        <v>35</v>
      </c>
    </row>
    <row r="35" spans="1:6" ht="25.5">
      <c r="A35" s="39" t="s">
        <v>23</v>
      </c>
      <c r="B35" s="25" t="s">
        <v>184</v>
      </c>
      <c r="C35" s="25">
        <v>9</v>
      </c>
      <c r="D35" s="117">
        <v>19444</v>
      </c>
      <c r="E35" s="26" t="s">
        <v>23</v>
      </c>
      <c r="F35" s="38" t="s">
        <v>32</v>
      </c>
    </row>
    <row r="36" spans="1:6" ht="25.5">
      <c r="A36" s="39" t="s">
        <v>23</v>
      </c>
      <c r="B36" s="25" t="s">
        <v>184</v>
      </c>
      <c r="C36" s="25">
        <v>9</v>
      </c>
      <c r="D36" s="117">
        <v>202</v>
      </c>
      <c r="E36" s="26" t="s">
        <v>23</v>
      </c>
      <c r="F36" s="38" t="s">
        <v>43</v>
      </c>
    </row>
    <row r="37" spans="1:6" ht="25.5">
      <c r="A37" s="39" t="s">
        <v>23</v>
      </c>
      <c r="B37" s="25" t="s">
        <v>184</v>
      </c>
      <c r="C37" s="25">
        <v>9</v>
      </c>
      <c r="D37" s="117">
        <v>135</v>
      </c>
      <c r="E37" s="26" t="s">
        <v>23</v>
      </c>
      <c r="F37" s="38" t="s">
        <v>57</v>
      </c>
    </row>
    <row r="38" spans="1:6" ht="25.5">
      <c r="A38" s="39" t="s">
        <v>23</v>
      </c>
      <c r="B38" s="25" t="s">
        <v>184</v>
      </c>
      <c r="C38" s="25">
        <v>9</v>
      </c>
      <c r="D38" s="117">
        <v>184</v>
      </c>
      <c r="E38" s="26" t="s">
        <v>23</v>
      </c>
      <c r="F38" s="38" t="s">
        <v>40</v>
      </c>
    </row>
    <row r="39" spans="1:6" ht="25.5">
      <c r="A39" s="39" t="s">
        <v>23</v>
      </c>
      <c r="B39" s="25" t="s">
        <v>184</v>
      </c>
      <c r="C39" s="25">
        <v>9</v>
      </c>
      <c r="D39" s="117">
        <v>170</v>
      </c>
      <c r="E39" s="26" t="s">
        <v>23</v>
      </c>
      <c r="F39" s="38" t="s">
        <v>40</v>
      </c>
    </row>
    <row r="40" spans="1:6" ht="25.5">
      <c r="A40" s="39" t="s">
        <v>23</v>
      </c>
      <c r="B40" s="25" t="s">
        <v>184</v>
      </c>
      <c r="C40" s="25">
        <v>9</v>
      </c>
      <c r="D40" s="117">
        <v>202</v>
      </c>
      <c r="E40" s="26" t="s">
        <v>23</v>
      </c>
      <c r="F40" s="38" t="s">
        <v>59</v>
      </c>
    </row>
    <row r="41" spans="1:6" ht="25.5">
      <c r="A41" s="39" t="s">
        <v>23</v>
      </c>
      <c r="B41" s="25" t="s">
        <v>184</v>
      </c>
      <c r="C41" s="25">
        <v>9</v>
      </c>
      <c r="D41" s="117">
        <v>151</v>
      </c>
      <c r="E41" s="26" t="s">
        <v>23</v>
      </c>
      <c r="F41" s="38" t="s">
        <v>40</v>
      </c>
    </row>
    <row r="42" spans="1:6" ht="25.5">
      <c r="A42" s="39" t="s">
        <v>23</v>
      </c>
      <c r="B42" s="25" t="s">
        <v>184</v>
      </c>
      <c r="C42" s="25">
        <v>9</v>
      </c>
      <c r="D42" s="117">
        <v>202</v>
      </c>
      <c r="E42" s="26" t="s">
        <v>23</v>
      </c>
      <c r="F42" s="38" t="s">
        <v>40</v>
      </c>
    </row>
    <row r="43" spans="1:6" ht="25.5">
      <c r="A43" s="39" t="s">
        <v>23</v>
      </c>
      <c r="B43" s="25" t="s">
        <v>184</v>
      </c>
      <c r="C43" s="25">
        <v>9</v>
      </c>
      <c r="D43" s="117">
        <v>184</v>
      </c>
      <c r="E43" s="26" t="s">
        <v>23</v>
      </c>
      <c r="F43" s="38" t="s">
        <v>40</v>
      </c>
    </row>
    <row r="44" spans="1:6" ht="25.5">
      <c r="A44" s="39" t="s">
        <v>23</v>
      </c>
      <c r="B44" s="25" t="s">
        <v>184</v>
      </c>
      <c r="C44" s="25">
        <v>9</v>
      </c>
      <c r="D44" s="117">
        <v>154</v>
      </c>
      <c r="E44" s="26" t="s">
        <v>23</v>
      </c>
      <c r="F44" s="38" t="s">
        <v>40</v>
      </c>
    </row>
    <row r="45" spans="1:6" ht="28.5" customHeight="1">
      <c r="A45" s="39" t="s">
        <v>23</v>
      </c>
      <c r="B45" s="25" t="s">
        <v>184</v>
      </c>
      <c r="C45" s="25">
        <v>9</v>
      </c>
      <c r="D45" s="117">
        <v>66</v>
      </c>
      <c r="E45" s="26" t="s">
        <v>23</v>
      </c>
      <c r="F45" s="38" t="s">
        <v>40</v>
      </c>
    </row>
    <row r="46" spans="1:6" ht="38.25">
      <c r="A46" s="39" t="s">
        <v>23</v>
      </c>
      <c r="B46" s="25" t="s">
        <v>184</v>
      </c>
      <c r="C46" s="25">
        <v>9</v>
      </c>
      <c r="D46" s="117">
        <v>4419</v>
      </c>
      <c r="E46" s="26" t="s">
        <v>23</v>
      </c>
      <c r="F46" s="38" t="s">
        <v>55</v>
      </c>
    </row>
    <row r="47" spans="1:6">
      <c r="A47" s="68" t="s">
        <v>56</v>
      </c>
      <c r="B47" s="25" t="s">
        <v>23</v>
      </c>
      <c r="C47" s="25" t="s">
        <v>23</v>
      </c>
      <c r="D47" s="120">
        <f>SUM(D33:D46)</f>
        <v>55435</v>
      </c>
      <c r="E47" s="26" t="s">
        <v>23</v>
      </c>
      <c r="F47" s="38" t="s">
        <v>23</v>
      </c>
    </row>
    <row r="48" spans="1:6">
      <c r="A48" s="39" t="s">
        <v>23</v>
      </c>
      <c r="B48" s="25" t="s">
        <v>23</v>
      </c>
      <c r="C48" s="25" t="s">
        <v>23</v>
      </c>
      <c r="D48" s="25" t="s">
        <v>23</v>
      </c>
      <c r="E48" s="26">
        <f>SUM(D32)+D47</f>
        <v>494101</v>
      </c>
      <c r="F48" s="38" t="s">
        <v>23</v>
      </c>
    </row>
    <row r="49" spans="1:20">
      <c r="A49" s="37" t="s">
        <v>24</v>
      </c>
      <c r="B49" s="25" t="s">
        <v>23</v>
      </c>
      <c r="C49" s="43" t="s">
        <v>23</v>
      </c>
      <c r="D49" s="119">
        <v>1851936</v>
      </c>
      <c r="E49" s="26" t="s">
        <v>23</v>
      </c>
      <c r="F49" s="38" t="s">
        <v>23</v>
      </c>
    </row>
    <row r="50" spans="1:20" ht="25.5">
      <c r="A50" s="78" t="s">
        <v>25</v>
      </c>
      <c r="B50" s="25" t="s">
        <v>184</v>
      </c>
      <c r="C50" s="25">
        <v>9</v>
      </c>
      <c r="D50" s="117">
        <v>218</v>
      </c>
      <c r="E50" s="26" t="s">
        <v>23</v>
      </c>
      <c r="F50" s="79" t="s">
        <v>44</v>
      </c>
    </row>
    <row r="51" spans="1:20" ht="25.5">
      <c r="A51" s="77" t="s">
        <v>23</v>
      </c>
      <c r="B51" s="25" t="s">
        <v>184</v>
      </c>
      <c r="C51" s="25">
        <v>9</v>
      </c>
      <c r="D51" s="117">
        <v>616</v>
      </c>
      <c r="E51" s="26" t="s">
        <v>23</v>
      </c>
      <c r="F51" s="79" t="s">
        <v>43</v>
      </c>
    </row>
    <row r="52" spans="1:20" ht="25.5">
      <c r="A52" s="77" t="s">
        <v>23</v>
      </c>
      <c r="B52" s="25" t="s">
        <v>184</v>
      </c>
      <c r="C52" s="25">
        <v>9</v>
      </c>
      <c r="D52" s="117">
        <v>696</v>
      </c>
      <c r="E52" s="26" t="s">
        <v>23</v>
      </c>
      <c r="F52" s="79" t="s">
        <v>43</v>
      </c>
    </row>
    <row r="53" spans="1:20" ht="25.5">
      <c r="A53" s="77" t="s">
        <v>23</v>
      </c>
      <c r="B53" s="25" t="s">
        <v>184</v>
      </c>
      <c r="C53" s="25">
        <v>9</v>
      </c>
      <c r="D53" s="117">
        <v>604</v>
      </c>
      <c r="E53" s="26" t="s">
        <v>23</v>
      </c>
      <c r="F53" s="79" t="s">
        <v>40</v>
      </c>
    </row>
    <row r="54" spans="1:20" ht="25.5">
      <c r="A54" s="77" t="s">
        <v>23</v>
      </c>
      <c r="B54" s="25" t="s">
        <v>184</v>
      </c>
      <c r="C54" s="25">
        <v>9</v>
      </c>
      <c r="D54" s="117">
        <v>425</v>
      </c>
      <c r="E54" s="26" t="s">
        <v>23</v>
      </c>
      <c r="F54" s="79" t="s">
        <v>59</v>
      </c>
    </row>
    <row r="55" spans="1:20" ht="25.5">
      <c r="A55" s="77" t="s">
        <v>23</v>
      </c>
      <c r="B55" s="25" t="s">
        <v>184</v>
      </c>
      <c r="C55" s="25">
        <v>9</v>
      </c>
      <c r="D55" s="117">
        <v>630</v>
      </c>
      <c r="E55" s="26" t="s">
        <v>23</v>
      </c>
      <c r="F55" s="79" t="s">
        <v>39</v>
      </c>
    </row>
    <row r="56" spans="1:20" ht="25.5">
      <c r="A56" s="77" t="s">
        <v>23</v>
      </c>
      <c r="B56" s="25" t="s">
        <v>184</v>
      </c>
      <c r="C56" s="25">
        <v>9</v>
      </c>
      <c r="D56" s="117">
        <v>371</v>
      </c>
      <c r="E56" s="26" t="s">
        <v>23</v>
      </c>
      <c r="F56" s="79" t="s">
        <v>40</v>
      </c>
      <c r="N56" s="45"/>
      <c r="O56" s="45"/>
      <c r="P56" s="45"/>
      <c r="Q56" s="45"/>
      <c r="R56" s="45"/>
      <c r="S56" s="45"/>
      <c r="T56" s="45"/>
    </row>
    <row r="57" spans="1:20" ht="25.5">
      <c r="A57" s="80" t="s">
        <v>23</v>
      </c>
      <c r="B57" s="81" t="s">
        <v>184</v>
      </c>
      <c r="C57" s="81">
        <v>9</v>
      </c>
      <c r="D57" s="121">
        <v>227</v>
      </c>
      <c r="E57" s="82" t="s">
        <v>23</v>
      </c>
      <c r="F57" s="83" t="s">
        <v>41</v>
      </c>
      <c r="N57" s="45"/>
      <c r="O57" s="45"/>
      <c r="P57" s="45"/>
      <c r="Q57" s="45"/>
      <c r="R57" s="45"/>
      <c r="S57" s="45"/>
      <c r="T57" s="45"/>
    </row>
    <row r="58" spans="1:20" ht="25.5">
      <c r="A58" s="80" t="s">
        <v>23</v>
      </c>
      <c r="B58" s="81" t="s">
        <v>184</v>
      </c>
      <c r="C58" s="81">
        <v>9</v>
      </c>
      <c r="D58" s="121">
        <v>678</v>
      </c>
      <c r="E58" s="82" t="s">
        <v>23</v>
      </c>
      <c r="F58" s="83" t="s">
        <v>40</v>
      </c>
      <c r="N58" s="45"/>
      <c r="O58" s="45"/>
      <c r="P58" s="45"/>
      <c r="Q58" s="45"/>
      <c r="R58" s="45"/>
      <c r="S58" s="45"/>
      <c r="T58" s="45"/>
    </row>
    <row r="59" spans="1:20" ht="25.5">
      <c r="A59" s="80" t="s">
        <v>23</v>
      </c>
      <c r="B59" s="81" t="s">
        <v>184</v>
      </c>
      <c r="C59" s="81">
        <v>9</v>
      </c>
      <c r="D59" s="121">
        <v>18663</v>
      </c>
      <c r="E59" s="82" t="s">
        <v>23</v>
      </c>
      <c r="F59" s="83" t="s">
        <v>34</v>
      </c>
      <c r="N59" s="45"/>
      <c r="O59" s="45"/>
      <c r="P59" s="45"/>
      <c r="Q59" s="45"/>
      <c r="R59" s="45"/>
      <c r="S59" s="45"/>
      <c r="T59" s="45"/>
    </row>
    <row r="60" spans="1:20" ht="38.25">
      <c r="A60" s="77" t="s">
        <v>23</v>
      </c>
      <c r="B60" s="25" t="s">
        <v>184</v>
      </c>
      <c r="C60" s="25">
        <v>9</v>
      </c>
      <c r="D60" s="117">
        <v>95262</v>
      </c>
      <c r="E60" s="26" t="s">
        <v>23</v>
      </c>
      <c r="F60" s="79" t="s">
        <v>35</v>
      </c>
      <c r="N60" s="45"/>
    </row>
    <row r="61" spans="1:20" ht="25.5">
      <c r="A61" s="77" t="s">
        <v>23</v>
      </c>
      <c r="B61" s="25" t="s">
        <v>184</v>
      </c>
      <c r="C61" s="25">
        <v>9</v>
      </c>
      <c r="D61" s="117">
        <v>297</v>
      </c>
      <c r="E61" s="26" t="s">
        <v>23</v>
      </c>
      <c r="F61" s="76" t="s">
        <v>59</v>
      </c>
      <c r="N61" s="45"/>
    </row>
    <row r="62" spans="1:20">
      <c r="A62" s="77" t="s">
        <v>23</v>
      </c>
      <c r="B62" s="25" t="s">
        <v>184</v>
      </c>
      <c r="C62" s="25">
        <v>9</v>
      </c>
      <c r="D62" s="117">
        <v>13876</v>
      </c>
      <c r="E62" s="26" t="s">
        <v>23</v>
      </c>
      <c r="F62" s="76" t="s">
        <v>31</v>
      </c>
      <c r="G62" s="45"/>
      <c r="H62" s="45"/>
      <c r="I62" s="45"/>
      <c r="J62" s="45"/>
      <c r="K62" s="45"/>
      <c r="L62" s="45"/>
      <c r="M62" s="45"/>
      <c r="N62" s="45"/>
    </row>
    <row r="63" spans="1:20" ht="25.5">
      <c r="A63" s="77" t="s">
        <v>23</v>
      </c>
      <c r="B63" s="25" t="s">
        <v>184</v>
      </c>
      <c r="C63" s="25">
        <v>9</v>
      </c>
      <c r="D63" s="117">
        <v>71426</v>
      </c>
      <c r="E63" s="26" t="s">
        <v>23</v>
      </c>
      <c r="F63" s="73" t="s">
        <v>32</v>
      </c>
      <c r="G63" s="45"/>
      <c r="H63" s="45"/>
      <c r="I63" s="45"/>
      <c r="J63" s="45"/>
      <c r="K63" s="45"/>
      <c r="L63" s="45"/>
      <c r="M63" s="45"/>
      <c r="N63" s="45"/>
    </row>
    <row r="64" spans="1:20">
      <c r="A64" s="123" t="s">
        <v>26</v>
      </c>
      <c r="B64" s="25" t="s">
        <v>23</v>
      </c>
      <c r="C64" s="25" t="s">
        <v>23</v>
      </c>
      <c r="D64" s="118">
        <f>SUM(D50:D63)</f>
        <v>203989</v>
      </c>
      <c r="E64" s="26" t="s">
        <v>23</v>
      </c>
      <c r="F64" s="41" t="s">
        <v>23</v>
      </c>
      <c r="G64" s="45"/>
      <c r="H64" s="45"/>
      <c r="I64" s="45"/>
      <c r="J64" s="45"/>
      <c r="K64" s="45"/>
      <c r="L64" s="45"/>
      <c r="M64" s="45"/>
      <c r="N64" s="45"/>
    </row>
    <row r="65" spans="1:14">
      <c r="A65" s="40" t="s">
        <v>23</v>
      </c>
      <c r="B65" s="25" t="s">
        <v>23</v>
      </c>
      <c r="C65" s="25" t="s">
        <v>23</v>
      </c>
      <c r="D65" s="116" t="s">
        <v>23</v>
      </c>
      <c r="E65" s="26">
        <f>SUM(D64)+D49</f>
        <v>2055925</v>
      </c>
      <c r="F65" s="41" t="s">
        <v>23</v>
      </c>
      <c r="G65" s="45"/>
      <c r="H65" s="45"/>
      <c r="I65" s="45"/>
      <c r="J65" s="45"/>
      <c r="K65" s="45"/>
      <c r="L65" s="45"/>
      <c r="M65" s="45"/>
      <c r="N65" s="45"/>
    </row>
    <row r="66" spans="1:14">
      <c r="A66" s="67" t="s">
        <v>12</v>
      </c>
      <c r="B66" s="25" t="s">
        <v>23</v>
      </c>
      <c r="C66" s="25" t="s">
        <v>23</v>
      </c>
      <c r="D66" s="119">
        <v>42900</v>
      </c>
      <c r="E66" s="26" t="s">
        <v>23</v>
      </c>
      <c r="F66" s="38" t="s">
        <v>23</v>
      </c>
    </row>
    <row r="67" spans="1:14" ht="38.25">
      <c r="A67" s="66" t="s">
        <v>13</v>
      </c>
      <c r="B67" s="25" t="s">
        <v>184</v>
      </c>
      <c r="C67" s="25">
        <v>9</v>
      </c>
      <c r="D67" s="117">
        <v>2143</v>
      </c>
      <c r="E67" s="26" t="s">
        <v>23</v>
      </c>
      <c r="F67" s="76" t="s">
        <v>35</v>
      </c>
    </row>
    <row r="68" spans="1:14" ht="25.5">
      <c r="A68" s="77" t="s">
        <v>23</v>
      </c>
      <c r="B68" s="25" t="s">
        <v>184</v>
      </c>
      <c r="C68" s="25">
        <v>9</v>
      </c>
      <c r="D68" s="117">
        <v>346</v>
      </c>
      <c r="E68" s="26" t="s">
        <v>23</v>
      </c>
      <c r="F68" s="76" t="s">
        <v>33</v>
      </c>
    </row>
    <row r="69" spans="1:14">
      <c r="A69" s="77" t="s">
        <v>23</v>
      </c>
      <c r="B69" s="25" t="s">
        <v>184</v>
      </c>
      <c r="C69" s="25">
        <v>9</v>
      </c>
      <c r="D69" s="117">
        <v>277</v>
      </c>
      <c r="E69" s="26" t="s">
        <v>23</v>
      </c>
      <c r="F69" s="76" t="s">
        <v>31</v>
      </c>
    </row>
    <row r="70" spans="1:14" ht="25.5">
      <c r="A70" s="77" t="s">
        <v>23</v>
      </c>
      <c r="B70" s="25" t="s">
        <v>184</v>
      </c>
      <c r="C70" s="25">
        <v>9</v>
      </c>
      <c r="D70" s="117">
        <v>1491</v>
      </c>
      <c r="E70" s="26" t="s">
        <v>23</v>
      </c>
      <c r="F70" s="73" t="s">
        <v>32</v>
      </c>
    </row>
    <row r="71" spans="1:14">
      <c r="A71" s="123" t="s">
        <v>14</v>
      </c>
      <c r="B71" s="25" t="s">
        <v>23</v>
      </c>
      <c r="C71" s="25" t="s">
        <v>23</v>
      </c>
      <c r="D71" s="118">
        <f>SUM(D67:D70)</f>
        <v>4257</v>
      </c>
      <c r="E71" s="60" t="s">
        <v>23</v>
      </c>
      <c r="F71" s="61" t="s">
        <v>23</v>
      </c>
    </row>
    <row r="72" spans="1:14">
      <c r="A72" s="40" t="s">
        <v>23</v>
      </c>
      <c r="B72" s="25" t="s">
        <v>23</v>
      </c>
      <c r="C72" s="25" t="s">
        <v>23</v>
      </c>
      <c r="D72" s="116" t="s">
        <v>23</v>
      </c>
      <c r="E72" s="62">
        <f>SUM(D71)+D66</f>
        <v>47157</v>
      </c>
      <c r="F72" s="61" t="s">
        <v>23</v>
      </c>
    </row>
    <row r="73" spans="1:14">
      <c r="A73" s="69" t="s">
        <v>49</v>
      </c>
      <c r="B73" s="25" t="s">
        <v>23</v>
      </c>
      <c r="C73" s="25" t="s">
        <v>23</v>
      </c>
      <c r="D73" s="120">
        <v>34731</v>
      </c>
      <c r="E73" s="62" t="s">
        <v>23</v>
      </c>
      <c r="F73" s="61" t="s">
        <v>23</v>
      </c>
    </row>
    <row r="74" spans="1:14">
      <c r="A74" s="74" t="s">
        <v>50</v>
      </c>
      <c r="B74" s="25" t="s">
        <v>184</v>
      </c>
      <c r="C74" s="25">
        <v>9</v>
      </c>
      <c r="D74" s="117">
        <v>1167</v>
      </c>
      <c r="E74" s="62" t="s">
        <v>23</v>
      </c>
      <c r="F74" s="63" t="s">
        <v>58</v>
      </c>
    </row>
    <row r="75" spans="1:14" ht="25.5">
      <c r="A75" s="84" t="s">
        <v>23</v>
      </c>
      <c r="B75" s="25" t="s">
        <v>184</v>
      </c>
      <c r="C75" s="25">
        <v>9</v>
      </c>
      <c r="D75" s="117">
        <v>124</v>
      </c>
      <c r="E75" s="62" t="s">
        <v>23</v>
      </c>
      <c r="F75" s="75" t="s">
        <v>40</v>
      </c>
    </row>
    <row r="76" spans="1:14" ht="38.25">
      <c r="A76" s="70" t="s">
        <v>23</v>
      </c>
      <c r="B76" s="25" t="s">
        <v>184</v>
      </c>
      <c r="C76" s="25">
        <v>9</v>
      </c>
      <c r="D76" s="117">
        <v>9621</v>
      </c>
      <c r="E76" s="62" t="s">
        <v>23</v>
      </c>
      <c r="F76" s="75" t="s">
        <v>35</v>
      </c>
    </row>
    <row r="77" spans="1:14">
      <c r="A77" s="40" t="s">
        <v>23</v>
      </c>
      <c r="B77" s="25" t="s">
        <v>184</v>
      </c>
      <c r="C77" s="25">
        <v>9</v>
      </c>
      <c r="D77" s="117">
        <v>6470</v>
      </c>
      <c r="E77" s="62" t="s">
        <v>23</v>
      </c>
      <c r="F77" s="63" t="s">
        <v>32</v>
      </c>
    </row>
    <row r="78" spans="1:14">
      <c r="A78" s="40" t="s">
        <v>23</v>
      </c>
      <c r="B78" s="25" t="s">
        <v>184</v>
      </c>
      <c r="C78" s="25">
        <v>16</v>
      </c>
      <c r="D78" s="117">
        <v>650</v>
      </c>
      <c r="E78" s="62" t="s">
        <v>23</v>
      </c>
      <c r="F78" s="63" t="s">
        <v>194</v>
      </c>
    </row>
    <row r="79" spans="1:14">
      <c r="A79" s="40" t="s">
        <v>23</v>
      </c>
      <c r="B79" s="25" t="s">
        <v>184</v>
      </c>
      <c r="C79" s="25">
        <v>17</v>
      </c>
      <c r="D79" s="117">
        <v>301</v>
      </c>
      <c r="E79" s="62" t="s">
        <v>23</v>
      </c>
      <c r="F79" s="63" t="s">
        <v>194</v>
      </c>
    </row>
    <row r="80" spans="1:14">
      <c r="A80" s="40" t="s">
        <v>23</v>
      </c>
      <c r="B80" s="25" t="s">
        <v>184</v>
      </c>
      <c r="C80" s="25">
        <v>20</v>
      </c>
      <c r="D80" s="117">
        <v>135</v>
      </c>
      <c r="E80" s="62" t="s">
        <v>23</v>
      </c>
      <c r="F80" s="63" t="s">
        <v>194</v>
      </c>
    </row>
    <row r="81" spans="1:6">
      <c r="A81" s="125" t="s">
        <v>51</v>
      </c>
      <c r="B81" s="25" t="s">
        <v>23</v>
      </c>
      <c r="C81" s="25" t="s">
        <v>23</v>
      </c>
      <c r="D81" s="120">
        <f>SUM(D74:D80)</f>
        <v>18468</v>
      </c>
      <c r="E81" s="62" t="s">
        <v>23</v>
      </c>
      <c r="F81" s="114" t="s">
        <v>23</v>
      </c>
    </row>
    <row r="82" spans="1:6">
      <c r="A82" s="40" t="s">
        <v>23</v>
      </c>
      <c r="B82" s="25" t="s">
        <v>23</v>
      </c>
      <c r="C82" s="25" t="s">
        <v>23</v>
      </c>
      <c r="D82" s="25" t="s">
        <v>23</v>
      </c>
      <c r="E82" s="62">
        <f>D73+D81</f>
        <v>53199</v>
      </c>
      <c r="F82" s="114" t="s">
        <v>23</v>
      </c>
    </row>
    <row r="83" spans="1:6">
      <c r="A83" s="69" t="s">
        <v>60</v>
      </c>
      <c r="B83" s="25" t="s">
        <v>23</v>
      </c>
      <c r="C83" s="25" t="s">
        <v>23</v>
      </c>
      <c r="D83" s="118">
        <v>303050</v>
      </c>
      <c r="E83" s="62" t="s">
        <v>23</v>
      </c>
      <c r="F83" s="114" t="s">
        <v>23</v>
      </c>
    </row>
    <row r="84" spans="1:6">
      <c r="A84" s="40" t="s">
        <v>23</v>
      </c>
      <c r="B84" s="25" t="s">
        <v>184</v>
      </c>
      <c r="C84" s="25">
        <v>4</v>
      </c>
      <c r="D84" s="117">
        <v>5800</v>
      </c>
      <c r="E84" s="62" t="s">
        <v>23</v>
      </c>
      <c r="F84" s="114" t="s">
        <v>23</v>
      </c>
    </row>
    <row r="85" spans="1:6">
      <c r="A85" s="40" t="s">
        <v>23</v>
      </c>
      <c r="B85" s="25" t="s">
        <v>184</v>
      </c>
      <c r="C85" s="25">
        <v>26</v>
      </c>
      <c r="D85" s="117">
        <v>1450</v>
      </c>
      <c r="E85" s="62" t="s">
        <v>23</v>
      </c>
      <c r="F85" s="114" t="s">
        <v>23</v>
      </c>
    </row>
    <row r="86" spans="1:6">
      <c r="A86" s="125" t="s">
        <v>61</v>
      </c>
      <c r="B86" s="25" t="s">
        <v>23</v>
      </c>
      <c r="C86" s="25" t="s">
        <v>23</v>
      </c>
      <c r="D86" s="118">
        <f>SUM(D84:D85)</f>
        <v>7250</v>
      </c>
      <c r="E86" s="62" t="s">
        <v>23</v>
      </c>
      <c r="F86" s="114" t="s">
        <v>23</v>
      </c>
    </row>
    <row r="87" spans="1:6">
      <c r="A87" s="40" t="s">
        <v>23</v>
      </c>
      <c r="B87" s="25" t="s">
        <v>23</v>
      </c>
      <c r="C87" s="25" t="s">
        <v>23</v>
      </c>
      <c r="D87" s="25" t="s">
        <v>23</v>
      </c>
      <c r="E87" s="62">
        <f>D83+D86</f>
        <v>310300</v>
      </c>
      <c r="F87" s="114" t="s">
        <v>23</v>
      </c>
    </row>
    <row r="88" spans="1:6">
      <c r="A88" s="69" t="s">
        <v>197</v>
      </c>
      <c r="B88" s="25" t="s">
        <v>23</v>
      </c>
      <c r="C88" s="25" t="s">
        <v>23</v>
      </c>
      <c r="D88" s="118">
        <v>403687.58</v>
      </c>
      <c r="E88" s="62"/>
      <c r="F88" s="114" t="s">
        <v>23</v>
      </c>
    </row>
    <row r="89" spans="1:6">
      <c r="A89" s="126" t="s">
        <v>201</v>
      </c>
      <c r="B89" s="25" t="s">
        <v>184</v>
      </c>
      <c r="C89" s="25">
        <v>3</v>
      </c>
      <c r="D89" s="117">
        <v>16616.05</v>
      </c>
      <c r="E89" s="62" t="s">
        <v>23</v>
      </c>
      <c r="F89" s="63" t="s">
        <v>199</v>
      </c>
    </row>
    <row r="90" spans="1:6">
      <c r="A90" s="125" t="s">
        <v>198</v>
      </c>
      <c r="B90" s="25" t="s">
        <v>23</v>
      </c>
      <c r="C90" s="25" t="s">
        <v>23</v>
      </c>
      <c r="D90" s="117">
        <f>SUM(D89:D89)</f>
        <v>16616.05</v>
      </c>
      <c r="E90" s="62"/>
      <c r="F90" s="114" t="s">
        <v>23</v>
      </c>
    </row>
    <row r="91" spans="1:6">
      <c r="A91" s="40" t="s">
        <v>23</v>
      </c>
      <c r="B91" s="25" t="s">
        <v>23</v>
      </c>
      <c r="C91" s="25" t="s">
        <v>23</v>
      </c>
      <c r="D91" s="117"/>
      <c r="E91" s="62">
        <f>SUM(D88+D90)</f>
        <v>420303.63</v>
      </c>
      <c r="F91" s="114" t="s">
        <v>23</v>
      </c>
    </row>
    <row r="92" spans="1:6">
      <c r="A92" s="37" t="s">
        <v>36</v>
      </c>
      <c r="B92" s="25" t="s">
        <v>23</v>
      </c>
      <c r="C92" s="25" t="s">
        <v>23</v>
      </c>
      <c r="D92" s="122">
        <v>263147</v>
      </c>
      <c r="E92" s="26" t="s">
        <v>23</v>
      </c>
      <c r="F92" s="114" t="s">
        <v>23</v>
      </c>
    </row>
    <row r="93" spans="1:6" ht="38.25">
      <c r="A93" s="68" t="s">
        <v>38</v>
      </c>
      <c r="B93" s="25" t="s">
        <v>184</v>
      </c>
      <c r="C93" s="25">
        <v>9</v>
      </c>
      <c r="D93" s="120">
        <v>33806</v>
      </c>
      <c r="E93" s="26" t="s">
        <v>23</v>
      </c>
      <c r="F93" s="113" t="s">
        <v>52</v>
      </c>
    </row>
    <row r="94" spans="1:6">
      <c r="A94" s="123" t="s">
        <v>37</v>
      </c>
      <c r="B94" s="25" t="s">
        <v>23</v>
      </c>
      <c r="C94" s="25" t="s">
        <v>23</v>
      </c>
      <c r="D94" s="119">
        <f>D93</f>
        <v>33806</v>
      </c>
      <c r="E94" s="26" t="s">
        <v>23</v>
      </c>
      <c r="F94" s="38" t="s">
        <v>23</v>
      </c>
    </row>
    <row r="95" spans="1:6">
      <c r="A95" s="124" t="s">
        <v>23</v>
      </c>
      <c r="B95" s="25" t="s">
        <v>23</v>
      </c>
      <c r="C95" s="25" t="s">
        <v>23</v>
      </c>
      <c r="D95" s="25" t="s">
        <v>23</v>
      </c>
      <c r="E95" s="56">
        <f>SUM(D94)+D92</f>
        <v>296953</v>
      </c>
      <c r="F95" s="38" t="s">
        <v>23</v>
      </c>
    </row>
    <row r="96" spans="1:6" ht="13.5" thickBot="1">
      <c r="A96" s="48" t="s">
        <v>23</v>
      </c>
      <c r="B96" s="49" t="s">
        <v>23</v>
      </c>
      <c r="C96" s="49" t="s">
        <v>23</v>
      </c>
      <c r="D96" s="49" t="s">
        <v>23</v>
      </c>
      <c r="E96" s="50">
        <f>SUM(E9:E95)</f>
        <v>14324498.630000001</v>
      </c>
      <c r="F96" s="51" t="s">
        <v>23</v>
      </c>
    </row>
    <row r="97" spans="1:6">
      <c r="A97" s="52"/>
      <c r="B97" s="53"/>
      <c r="C97" s="53"/>
      <c r="D97" s="53"/>
      <c r="E97" s="54"/>
      <c r="F97" s="55"/>
    </row>
    <row r="98" spans="1:6">
      <c r="F98" s="45"/>
    </row>
    <row r="99" spans="1:6">
      <c r="F99" s="45"/>
    </row>
    <row r="100" spans="1:6">
      <c r="F100" s="45"/>
    </row>
    <row r="101" spans="1:6">
      <c r="F101" s="45"/>
    </row>
  </sheetData>
  <sheetProtection password="BE4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view="pageLayout" zoomScaleNormal="100" workbookViewId="0">
      <selection activeCell="E7" sqref="E7"/>
    </sheetView>
  </sheetViews>
  <sheetFormatPr defaultRowHeight="14.25"/>
  <cols>
    <col min="1" max="1" width="6.85546875" style="13" customWidth="1"/>
    <col min="2" max="2" width="10.140625" style="13" bestFit="1" customWidth="1"/>
    <col min="3" max="3" width="13" style="13" bestFit="1" customWidth="1"/>
    <col min="4" max="4" width="35.7109375" style="13" bestFit="1" customWidth="1"/>
    <col min="5" max="5" width="38.28515625" style="13" customWidth="1"/>
    <col min="6" max="6" width="14.28515625" style="13" bestFit="1" customWidth="1"/>
    <col min="7" max="7" width="9.140625" style="13"/>
    <col min="8" max="8" width="11.2851562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6">
      <c r="A1" s="2" t="s">
        <v>4</v>
      </c>
      <c r="B1" s="2"/>
      <c r="C1" s="9"/>
      <c r="D1" s="9"/>
      <c r="E1" s="9"/>
      <c r="F1" s="9"/>
    </row>
    <row r="3" spans="1:6">
      <c r="A3" s="2" t="s">
        <v>17</v>
      </c>
      <c r="B3" s="9"/>
      <c r="C3" s="9"/>
      <c r="D3" s="9"/>
      <c r="F3" s="9"/>
    </row>
    <row r="4" spans="1:6">
      <c r="A4" s="9"/>
      <c r="B4" s="2"/>
      <c r="C4" s="9"/>
      <c r="D4" s="9"/>
      <c r="E4" s="9"/>
      <c r="F4" s="9"/>
    </row>
    <row r="5" spans="1:6">
      <c r="A5" s="131" t="s">
        <v>65</v>
      </c>
      <c r="B5" s="131"/>
      <c r="C5" s="131"/>
      <c r="F5" s="9"/>
    </row>
    <row r="6" spans="1:6" ht="15" thickBot="1">
      <c r="A6" s="9"/>
      <c r="B6" s="9"/>
      <c r="C6" s="9"/>
      <c r="D6" s="9"/>
      <c r="E6" s="9"/>
      <c r="F6" s="9"/>
    </row>
    <row r="7" spans="1:6" ht="51">
      <c r="A7" s="14" t="s">
        <v>0</v>
      </c>
      <c r="B7" s="15" t="s">
        <v>1</v>
      </c>
      <c r="C7" s="16" t="s">
        <v>2</v>
      </c>
      <c r="D7" s="15" t="s">
        <v>15</v>
      </c>
      <c r="E7" s="15" t="s">
        <v>29</v>
      </c>
      <c r="F7" s="3" t="s">
        <v>16</v>
      </c>
    </row>
    <row r="8" spans="1:6">
      <c r="A8" s="110">
        <v>1</v>
      </c>
      <c r="B8" s="57" t="s">
        <v>69</v>
      </c>
      <c r="C8" s="58">
        <v>1254</v>
      </c>
      <c r="D8" s="57" t="s">
        <v>70</v>
      </c>
      <c r="E8" s="57" t="s">
        <v>71</v>
      </c>
      <c r="F8" s="111">
        <v>2356.1999999999998</v>
      </c>
    </row>
    <row r="9" spans="1:6">
      <c r="A9" s="24">
        <v>2</v>
      </c>
      <c r="B9" s="65" t="s">
        <v>69</v>
      </c>
      <c r="C9" s="23">
        <v>1255</v>
      </c>
      <c r="D9" s="7" t="s">
        <v>72</v>
      </c>
      <c r="E9" s="7" t="s">
        <v>73</v>
      </c>
      <c r="F9" s="42">
        <v>153.51</v>
      </c>
    </row>
    <row r="10" spans="1:6">
      <c r="A10" s="110">
        <v>3</v>
      </c>
      <c r="B10" s="65" t="s">
        <v>69</v>
      </c>
      <c r="C10" s="23">
        <v>1256</v>
      </c>
      <c r="D10" s="7" t="s">
        <v>74</v>
      </c>
      <c r="E10" s="7" t="s">
        <v>75</v>
      </c>
      <c r="F10" s="42">
        <v>266.19</v>
      </c>
    </row>
    <row r="11" spans="1:6">
      <c r="A11" s="24">
        <v>4</v>
      </c>
      <c r="B11" s="64" t="s">
        <v>69</v>
      </c>
      <c r="C11" s="25">
        <v>1257</v>
      </c>
      <c r="D11" s="85" t="s">
        <v>63</v>
      </c>
      <c r="E11" s="85" t="s">
        <v>76</v>
      </c>
      <c r="F11" s="42">
        <v>7343.91</v>
      </c>
    </row>
    <row r="12" spans="1:6">
      <c r="A12" s="110">
        <v>5</v>
      </c>
      <c r="B12" s="64" t="s">
        <v>69</v>
      </c>
      <c r="C12" s="25">
        <v>1258</v>
      </c>
      <c r="D12" s="85" t="s">
        <v>77</v>
      </c>
      <c r="E12" s="85" t="s">
        <v>78</v>
      </c>
      <c r="F12" s="42">
        <v>1802.09</v>
      </c>
    </row>
    <row r="13" spans="1:6">
      <c r="A13" s="24">
        <v>6</v>
      </c>
      <c r="B13" s="27" t="s">
        <v>69</v>
      </c>
      <c r="C13" s="23">
        <v>1259</v>
      </c>
      <c r="D13" s="7" t="s">
        <v>79</v>
      </c>
      <c r="E13" s="7" t="s">
        <v>80</v>
      </c>
      <c r="F13" s="42">
        <v>67.55</v>
      </c>
    </row>
    <row r="14" spans="1:6">
      <c r="A14" s="110">
        <v>7</v>
      </c>
      <c r="B14" s="27" t="s">
        <v>69</v>
      </c>
      <c r="C14" s="23">
        <v>1260</v>
      </c>
      <c r="D14" s="7" t="s">
        <v>81</v>
      </c>
      <c r="E14" s="7" t="s">
        <v>82</v>
      </c>
      <c r="F14" s="42">
        <v>233.18</v>
      </c>
    </row>
    <row r="15" spans="1:6">
      <c r="A15" s="24">
        <v>8</v>
      </c>
      <c r="B15" s="27" t="s">
        <v>69</v>
      </c>
      <c r="C15" s="23">
        <v>1261</v>
      </c>
      <c r="D15" s="7" t="s">
        <v>213</v>
      </c>
      <c r="E15" s="7" t="s">
        <v>83</v>
      </c>
      <c r="F15" s="42">
        <v>4500</v>
      </c>
    </row>
    <row r="16" spans="1:6">
      <c r="A16" s="110">
        <v>9</v>
      </c>
      <c r="B16" s="27" t="s">
        <v>69</v>
      </c>
      <c r="C16" s="23">
        <v>1262</v>
      </c>
      <c r="D16" s="7" t="s">
        <v>84</v>
      </c>
      <c r="E16" s="7" t="s">
        <v>85</v>
      </c>
      <c r="F16" s="42">
        <v>773.5</v>
      </c>
    </row>
    <row r="17" spans="1:7">
      <c r="A17" s="24">
        <v>10</v>
      </c>
      <c r="B17" s="27" t="s">
        <v>69</v>
      </c>
      <c r="C17" s="23">
        <v>1263</v>
      </c>
      <c r="D17" s="7" t="s">
        <v>86</v>
      </c>
      <c r="E17" s="7" t="s">
        <v>87</v>
      </c>
      <c r="F17" s="112">
        <v>1487.85</v>
      </c>
    </row>
    <row r="18" spans="1:7">
      <c r="A18" s="110">
        <v>11</v>
      </c>
      <c r="B18" s="27" t="s">
        <v>69</v>
      </c>
      <c r="C18" s="23">
        <v>1264</v>
      </c>
      <c r="D18" s="7" t="s">
        <v>214</v>
      </c>
      <c r="E18" s="1" t="s">
        <v>88</v>
      </c>
      <c r="F18" s="112">
        <v>2250</v>
      </c>
    </row>
    <row r="19" spans="1:7">
      <c r="A19" s="24">
        <v>12</v>
      </c>
      <c r="B19" s="27" t="s">
        <v>69</v>
      </c>
      <c r="C19" s="23">
        <v>1265</v>
      </c>
      <c r="D19" s="7" t="s">
        <v>89</v>
      </c>
      <c r="E19" s="7" t="s">
        <v>90</v>
      </c>
      <c r="F19" s="112">
        <v>7259</v>
      </c>
    </row>
    <row r="20" spans="1:7">
      <c r="A20" s="110">
        <v>13</v>
      </c>
      <c r="B20" s="27" t="s">
        <v>69</v>
      </c>
      <c r="C20" s="23">
        <v>1266</v>
      </c>
      <c r="D20" s="7" t="s">
        <v>91</v>
      </c>
      <c r="E20" s="1" t="s">
        <v>92</v>
      </c>
      <c r="F20" s="112">
        <v>36</v>
      </c>
    </row>
    <row r="21" spans="1:7">
      <c r="A21" s="24">
        <v>14</v>
      </c>
      <c r="B21" s="27" t="s">
        <v>69</v>
      </c>
      <c r="C21" s="23">
        <v>1267</v>
      </c>
      <c r="D21" s="7" t="s">
        <v>91</v>
      </c>
      <c r="E21" s="1" t="s">
        <v>92</v>
      </c>
      <c r="F21" s="112">
        <v>72</v>
      </c>
    </row>
    <row r="22" spans="1:7">
      <c r="A22" s="110">
        <v>15</v>
      </c>
      <c r="B22" s="64" t="s">
        <v>69</v>
      </c>
      <c r="C22" s="25">
        <v>1268</v>
      </c>
      <c r="D22" s="85" t="s">
        <v>91</v>
      </c>
      <c r="E22" s="86" t="s">
        <v>92</v>
      </c>
      <c r="F22" s="112">
        <v>36</v>
      </c>
    </row>
    <row r="23" spans="1:7">
      <c r="A23" s="24">
        <v>16</v>
      </c>
      <c r="B23" s="27" t="s">
        <v>69</v>
      </c>
      <c r="C23" s="23">
        <v>1269</v>
      </c>
      <c r="D23" s="7" t="s">
        <v>91</v>
      </c>
      <c r="E23" s="1" t="s">
        <v>92</v>
      </c>
      <c r="F23" s="112">
        <v>72</v>
      </c>
    </row>
    <row r="24" spans="1:7">
      <c r="A24" s="110">
        <v>17</v>
      </c>
      <c r="B24" s="27" t="s">
        <v>69</v>
      </c>
      <c r="C24" s="23">
        <v>1270</v>
      </c>
      <c r="D24" s="7" t="s">
        <v>91</v>
      </c>
      <c r="E24" s="1" t="s">
        <v>92</v>
      </c>
      <c r="F24" s="42">
        <v>36</v>
      </c>
    </row>
    <row r="25" spans="1:7">
      <c r="A25" s="24">
        <v>18</v>
      </c>
      <c r="B25" s="27">
        <v>43711</v>
      </c>
      <c r="C25" s="23">
        <v>253</v>
      </c>
      <c r="D25" s="7" t="s">
        <v>195</v>
      </c>
      <c r="E25" s="1" t="s">
        <v>193</v>
      </c>
      <c r="F25" s="42">
        <v>-451.64</v>
      </c>
    </row>
    <row r="26" spans="1:7">
      <c r="A26" s="110">
        <v>19</v>
      </c>
      <c r="B26" s="27" t="s">
        <v>69</v>
      </c>
      <c r="C26" s="23">
        <v>1271</v>
      </c>
      <c r="D26" s="7" t="s">
        <v>91</v>
      </c>
      <c r="E26" s="1" t="s">
        <v>92</v>
      </c>
      <c r="F26" s="42">
        <v>43</v>
      </c>
    </row>
    <row r="27" spans="1:7">
      <c r="A27" s="24">
        <v>20</v>
      </c>
      <c r="B27" s="27">
        <v>43711</v>
      </c>
      <c r="C27" s="23">
        <v>254</v>
      </c>
      <c r="D27" s="7" t="s">
        <v>195</v>
      </c>
      <c r="E27" s="1" t="s">
        <v>193</v>
      </c>
      <c r="F27" s="42">
        <v>-121.95</v>
      </c>
    </row>
    <row r="28" spans="1:7">
      <c r="A28" s="110">
        <v>21</v>
      </c>
      <c r="B28" s="27" t="s">
        <v>93</v>
      </c>
      <c r="C28" s="23">
        <v>1272</v>
      </c>
      <c r="D28" s="7" t="s">
        <v>94</v>
      </c>
      <c r="E28" s="7" t="s">
        <v>62</v>
      </c>
      <c r="F28" s="42">
        <v>11000</v>
      </c>
    </row>
    <row r="29" spans="1:7">
      <c r="A29" s="24">
        <v>22</v>
      </c>
      <c r="B29" s="64" t="s">
        <v>93</v>
      </c>
      <c r="C29" s="25">
        <v>1273</v>
      </c>
      <c r="D29" s="85" t="s">
        <v>95</v>
      </c>
      <c r="E29" s="86" t="s">
        <v>96</v>
      </c>
      <c r="F29" s="42">
        <v>5800</v>
      </c>
    </row>
    <row r="30" spans="1:7">
      <c r="A30" s="110">
        <v>23</v>
      </c>
      <c r="B30" s="64" t="s">
        <v>93</v>
      </c>
      <c r="C30" s="25">
        <v>1274</v>
      </c>
      <c r="D30" s="85" t="s">
        <v>97</v>
      </c>
      <c r="E30" s="86" t="s">
        <v>64</v>
      </c>
      <c r="F30" s="42">
        <v>15832.59</v>
      </c>
    </row>
    <row r="31" spans="1:7">
      <c r="A31" s="24">
        <v>24</v>
      </c>
      <c r="B31" s="64" t="s">
        <v>93</v>
      </c>
      <c r="C31" s="25">
        <v>1275</v>
      </c>
      <c r="D31" s="85" t="s">
        <v>98</v>
      </c>
      <c r="E31" s="86" t="s">
        <v>99</v>
      </c>
      <c r="F31" s="42">
        <v>6330.8</v>
      </c>
      <c r="G31" s="22"/>
    </row>
    <row r="32" spans="1:7">
      <c r="A32" s="110">
        <v>25</v>
      </c>
      <c r="B32" s="64" t="s">
        <v>93</v>
      </c>
      <c r="C32" s="25">
        <v>1276</v>
      </c>
      <c r="D32" s="85" t="s">
        <v>215</v>
      </c>
      <c r="E32" s="86" t="s">
        <v>100</v>
      </c>
      <c r="F32" s="42">
        <v>633</v>
      </c>
      <c r="G32" s="22"/>
    </row>
    <row r="33" spans="1:6">
      <c r="A33" s="24">
        <v>26</v>
      </c>
      <c r="B33" s="64" t="s">
        <v>93</v>
      </c>
      <c r="C33" s="25">
        <v>1277</v>
      </c>
      <c r="D33" s="85" t="s">
        <v>215</v>
      </c>
      <c r="E33" s="86" t="s">
        <v>100</v>
      </c>
      <c r="F33" s="42">
        <v>1048</v>
      </c>
    </row>
    <row r="34" spans="1:6">
      <c r="A34" s="110">
        <v>27</v>
      </c>
      <c r="B34" s="64" t="s">
        <v>93</v>
      </c>
      <c r="C34" s="25">
        <v>1278</v>
      </c>
      <c r="D34" s="85" t="s">
        <v>215</v>
      </c>
      <c r="E34" s="86" t="s">
        <v>100</v>
      </c>
      <c r="F34" s="42">
        <v>255</v>
      </c>
    </row>
    <row r="35" spans="1:6">
      <c r="A35" s="24">
        <v>28</v>
      </c>
      <c r="B35" s="64">
        <v>43712</v>
      </c>
      <c r="C35" s="25">
        <v>1279</v>
      </c>
      <c r="D35" s="85" t="s">
        <v>215</v>
      </c>
      <c r="E35" s="86" t="s">
        <v>100</v>
      </c>
      <c r="F35" s="42">
        <v>255</v>
      </c>
    </row>
    <row r="36" spans="1:6">
      <c r="A36" s="110">
        <v>29</v>
      </c>
      <c r="B36" s="27" t="s">
        <v>93</v>
      </c>
      <c r="C36" s="8">
        <v>1280</v>
      </c>
      <c r="D36" s="7" t="s">
        <v>101</v>
      </c>
      <c r="E36" s="1" t="s">
        <v>102</v>
      </c>
      <c r="F36" s="42">
        <v>3876.14</v>
      </c>
    </row>
    <row r="37" spans="1:6">
      <c r="A37" s="24">
        <v>30</v>
      </c>
      <c r="B37" s="64" t="s">
        <v>93</v>
      </c>
      <c r="C37" s="71">
        <v>1281</v>
      </c>
      <c r="D37" s="85" t="s">
        <v>103</v>
      </c>
      <c r="E37" s="86" t="s">
        <v>104</v>
      </c>
      <c r="F37" s="42">
        <v>7735</v>
      </c>
    </row>
    <row r="38" spans="1:6">
      <c r="A38" s="110">
        <v>31</v>
      </c>
      <c r="B38" s="64">
        <v>43712</v>
      </c>
      <c r="C38" s="71">
        <v>260</v>
      </c>
      <c r="D38" s="85" t="s">
        <v>195</v>
      </c>
      <c r="E38" s="86" t="s">
        <v>193</v>
      </c>
      <c r="F38" s="42">
        <v>-32.56</v>
      </c>
    </row>
    <row r="39" spans="1:6">
      <c r="A39" s="24">
        <v>32</v>
      </c>
      <c r="B39" s="64">
        <v>43712</v>
      </c>
      <c r="C39" s="71">
        <v>263</v>
      </c>
      <c r="D39" s="85" t="s">
        <v>195</v>
      </c>
      <c r="E39" s="86" t="s">
        <v>193</v>
      </c>
      <c r="F39" s="42">
        <v>-36.049999999999997</v>
      </c>
    </row>
    <row r="40" spans="1:6">
      <c r="A40" s="110">
        <v>33</v>
      </c>
      <c r="B40" s="64">
        <v>43712</v>
      </c>
      <c r="C40" s="71">
        <v>259</v>
      </c>
      <c r="D40" s="85" t="s">
        <v>195</v>
      </c>
      <c r="E40" s="86" t="s">
        <v>193</v>
      </c>
      <c r="F40" s="42">
        <v>-34</v>
      </c>
    </row>
    <row r="41" spans="1:6">
      <c r="A41" s="24">
        <v>34</v>
      </c>
      <c r="B41" s="64">
        <v>43712</v>
      </c>
      <c r="C41" s="71">
        <v>258</v>
      </c>
      <c r="D41" s="85" t="s">
        <v>195</v>
      </c>
      <c r="E41" s="86" t="s">
        <v>193</v>
      </c>
      <c r="F41" s="42">
        <v>-28.79</v>
      </c>
    </row>
    <row r="42" spans="1:6">
      <c r="A42" s="110">
        <v>35</v>
      </c>
      <c r="B42" s="64">
        <v>43713</v>
      </c>
      <c r="C42" s="71">
        <v>270</v>
      </c>
      <c r="D42" s="85" t="s">
        <v>195</v>
      </c>
      <c r="E42" s="86" t="s">
        <v>193</v>
      </c>
      <c r="F42" s="42">
        <v>-300</v>
      </c>
    </row>
    <row r="43" spans="1:6">
      <c r="A43" s="24">
        <v>36</v>
      </c>
      <c r="B43" s="64">
        <v>43713</v>
      </c>
      <c r="C43" s="71">
        <v>269</v>
      </c>
      <c r="D43" s="85" t="s">
        <v>195</v>
      </c>
      <c r="E43" s="86" t="s">
        <v>193</v>
      </c>
      <c r="F43" s="42">
        <v>-9.19</v>
      </c>
    </row>
    <row r="44" spans="1:6">
      <c r="A44" s="110">
        <v>37</v>
      </c>
      <c r="B44" s="64">
        <v>43713</v>
      </c>
      <c r="C44" s="71">
        <v>268</v>
      </c>
      <c r="D44" s="85" t="s">
        <v>195</v>
      </c>
      <c r="E44" s="86" t="s">
        <v>193</v>
      </c>
      <c r="F44" s="42">
        <v>-23</v>
      </c>
    </row>
    <row r="45" spans="1:6">
      <c r="A45" s="24">
        <v>38</v>
      </c>
      <c r="B45" s="64">
        <v>43713</v>
      </c>
      <c r="C45" s="71">
        <v>267</v>
      </c>
      <c r="D45" s="85" t="s">
        <v>195</v>
      </c>
      <c r="E45" s="86" t="s">
        <v>193</v>
      </c>
      <c r="F45" s="42">
        <v>-34</v>
      </c>
    </row>
    <row r="46" spans="1:6">
      <c r="A46" s="110">
        <v>39</v>
      </c>
      <c r="B46" s="64">
        <v>43713</v>
      </c>
      <c r="C46" s="71">
        <v>266</v>
      </c>
      <c r="D46" s="85" t="s">
        <v>195</v>
      </c>
      <c r="E46" s="86" t="s">
        <v>193</v>
      </c>
      <c r="F46" s="42">
        <v>-43.31</v>
      </c>
    </row>
    <row r="47" spans="1:6">
      <c r="A47" s="24">
        <v>40</v>
      </c>
      <c r="B47" s="64">
        <v>43713</v>
      </c>
      <c r="C47" s="71">
        <v>265</v>
      </c>
      <c r="D47" s="85" t="s">
        <v>195</v>
      </c>
      <c r="E47" s="86" t="s">
        <v>193</v>
      </c>
      <c r="F47" s="42">
        <v>-14.75</v>
      </c>
    </row>
    <row r="48" spans="1:6">
      <c r="A48" s="110">
        <v>41</v>
      </c>
      <c r="B48" s="64">
        <v>43713</v>
      </c>
      <c r="C48" s="71">
        <v>85</v>
      </c>
      <c r="D48" s="85" t="s">
        <v>195</v>
      </c>
      <c r="E48" s="86" t="s">
        <v>194</v>
      </c>
      <c r="F48" s="42">
        <v>1080</v>
      </c>
    </row>
    <row r="49" spans="1:6">
      <c r="A49" s="24">
        <v>42</v>
      </c>
      <c r="B49" s="27" t="s">
        <v>105</v>
      </c>
      <c r="C49" s="8">
        <v>1353</v>
      </c>
      <c r="D49" s="7" t="s">
        <v>108</v>
      </c>
      <c r="E49" s="1" t="s">
        <v>109</v>
      </c>
      <c r="F49" s="42">
        <v>10000</v>
      </c>
    </row>
    <row r="50" spans="1:6">
      <c r="A50" s="110">
        <v>43</v>
      </c>
      <c r="B50" s="27">
        <v>43714</v>
      </c>
      <c r="C50" s="8">
        <v>86</v>
      </c>
      <c r="D50" s="7" t="s">
        <v>195</v>
      </c>
      <c r="E50" s="1" t="s">
        <v>194</v>
      </c>
      <c r="F50" s="42">
        <v>1320</v>
      </c>
    </row>
    <row r="51" spans="1:6">
      <c r="A51" s="24">
        <v>44</v>
      </c>
      <c r="B51" s="27" t="s">
        <v>110</v>
      </c>
      <c r="C51" s="8">
        <v>1354</v>
      </c>
      <c r="D51" s="7" t="s">
        <v>101</v>
      </c>
      <c r="E51" s="1" t="s">
        <v>102</v>
      </c>
      <c r="F51" s="42">
        <v>3541.2</v>
      </c>
    </row>
    <row r="52" spans="1:6">
      <c r="A52" s="110">
        <v>45</v>
      </c>
      <c r="B52" s="27">
        <v>43717</v>
      </c>
      <c r="C52" s="8">
        <v>1341</v>
      </c>
      <c r="D52" s="7" t="s">
        <v>195</v>
      </c>
      <c r="E52" s="1" t="s">
        <v>196</v>
      </c>
      <c r="F52" s="42">
        <v>30</v>
      </c>
    </row>
    <row r="53" spans="1:6">
      <c r="A53" s="24">
        <v>46</v>
      </c>
      <c r="B53" s="27">
        <v>43717</v>
      </c>
      <c r="C53" s="8">
        <v>1344</v>
      </c>
      <c r="D53" s="7" t="s">
        <v>195</v>
      </c>
      <c r="E53" s="1" t="s">
        <v>196</v>
      </c>
      <c r="F53" s="42">
        <v>34</v>
      </c>
    </row>
    <row r="54" spans="1:6">
      <c r="A54" s="110">
        <v>47</v>
      </c>
      <c r="B54" s="27">
        <v>43717</v>
      </c>
      <c r="C54" s="8">
        <v>1348</v>
      </c>
      <c r="D54" s="7" t="s">
        <v>195</v>
      </c>
      <c r="E54" s="1" t="s">
        <v>196</v>
      </c>
      <c r="F54" s="42">
        <v>38</v>
      </c>
    </row>
    <row r="55" spans="1:6">
      <c r="A55" s="24">
        <v>48</v>
      </c>
      <c r="B55" s="27">
        <v>43717</v>
      </c>
      <c r="C55" s="8">
        <v>1349</v>
      </c>
      <c r="D55" s="7" t="s">
        <v>195</v>
      </c>
      <c r="E55" s="1" t="s">
        <v>196</v>
      </c>
      <c r="F55" s="42">
        <v>30</v>
      </c>
    </row>
    <row r="56" spans="1:6">
      <c r="A56" s="110">
        <v>49</v>
      </c>
      <c r="B56" s="27">
        <v>43717</v>
      </c>
      <c r="C56" s="8">
        <v>1350</v>
      </c>
      <c r="D56" s="7" t="s">
        <v>195</v>
      </c>
      <c r="E56" s="1" t="s">
        <v>196</v>
      </c>
      <c r="F56" s="42">
        <v>16</v>
      </c>
    </row>
    <row r="57" spans="1:6">
      <c r="A57" s="24">
        <v>50</v>
      </c>
      <c r="B57" s="27">
        <v>43717</v>
      </c>
      <c r="C57" s="8">
        <v>1342</v>
      </c>
      <c r="D57" s="7" t="s">
        <v>195</v>
      </c>
      <c r="E57" s="1" t="s">
        <v>196</v>
      </c>
      <c r="F57" s="42">
        <v>67</v>
      </c>
    </row>
    <row r="58" spans="1:6">
      <c r="A58" s="110">
        <v>51</v>
      </c>
      <c r="B58" s="27">
        <v>43717</v>
      </c>
      <c r="C58" s="8">
        <v>1343</v>
      </c>
      <c r="D58" s="7" t="s">
        <v>195</v>
      </c>
      <c r="E58" s="1" t="s">
        <v>196</v>
      </c>
      <c r="F58" s="42">
        <v>40</v>
      </c>
    </row>
    <row r="59" spans="1:6">
      <c r="A59" s="24">
        <v>52</v>
      </c>
      <c r="B59" s="27">
        <v>43717</v>
      </c>
      <c r="C59" s="8">
        <v>1346</v>
      </c>
      <c r="D59" s="7" t="s">
        <v>195</v>
      </c>
      <c r="E59" s="1" t="s">
        <v>196</v>
      </c>
      <c r="F59" s="42">
        <v>37</v>
      </c>
    </row>
    <row r="60" spans="1:6">
      <c r="A60" s="110">
        <v>53</v>
      </c>
      <c r="B60" s="27">
        <v>43717</v>
      </c>
      <c r="C60" s="8">
        <v>1345</v>
      </c>
      <c r="D60" s="7" t="s">
        <v>195</v>
      </c>
      <c r="E60" s="1" t="s">
        <v>196</v>
      </c>
      <c r="F60" s="42">
        <v>16</v>
      </c>
    </row>
    <row r="61" spans="1:6">
      <c r="A61" s="24">
        <v>54</v>
      </c>
      <c r="B61" s="27">
        <v>43717</v>
      </c>
      <c r="C61" s="8">
        <v>1347</v>
      </c>
      <c r="D61" s="7" t="s">
        <v>195</v>
      </c>
      <c r="E61" s="1" t="s">
        <v>196</v>
      </c>
      <c r="F61" s="42">
        <v>29</v>
      </c>
    </row>
    <row r="62" spans="1:6">
      <c r="A62" s="110">
        <v>55</v>
      </c>
      <c r="B62" s="27">
        <v>43714</v>
      </c>
      <c r="C62" s="8">
        <v>283</v>
      </c>
      <c r="D62" s="7" t="s">
        <v>195</v>
      </c>
      <c r="E62" s="1" t="s">
        <v>193</v>
      </c>
      <c r="F62" s="42">
        <v>-12.85</v>
      </c>
    </row>
    <row r="63" spans="1:6">
      <c r="A63" s="24">
        <v>56</v>
      </c>
      <c r="B63" s="27" t="s">
        <v>110</v>
      </c>
      <c r="C63" s="8">
        <v>1355</v>
      </c>
      <c r="D63" s="7" t="s">
        <v>111</v>
      </c>
      <c r="E63" s="1" t="s">
        <v>112</v>
      </c>
      <c r="F63" s="42">
        <v>1263.96</v>
      </c>
    </row>
    <row r="64" spans="1:6">
      <c r="A64" s="110">
        <v>57</v>
      </c>
      <c r="B64" s="27">
        <v>43718</v>
      </c>
      <c r="C64" s="8">
        <v>87</v>
      </c>
      <c r="D64" s="7" t="s">
        <v>195</v>
      </c>
      <c r="E64" s="1" t="s">
        <v>194</v>
      </c>
      <c r="F64" s="42">
        <v>1235</v>
      </c>
    </row>
    <row r="65" spans="1:7">
      <c r="A65" s="24">
        <v>58</v>
      </c>
      <c r="B65" s="27">
        <v>43718</v>
      </c>
      <c r="C65" s="8">
        <v>88</v>
      </c>
      <c r="D65" s="7" t="s">
        <v>195</v>
      </c>
      <c r="E65" s="1" t="s">
        <v>194</v>
      </c>
      <c r="F65" s="42">
        <v>18.88</v>
      </c>
    </row>
    <row r="66" spans="1:7">
      <c r="A66" s="110">
        <v>59</v>
      </c>
      <c r="B66" s="27">
        <v>43718</v>
      </c>
      <c r="C66" s="8">
        <v>286</v>
      </c>
      <c r="D66" s="7" t="s">
        <v>195</v>
      </c>
      <c r="E66" s="1" t="s">
        <v>193</v>
      </c>
      <c r="F66" s="42">
        <v>-15.88</v>
      </c>
    </row>
    <row r="67" spans="1:7">
      <c r="A67" s="24">
        <v>60</v>
      </c>
      <c r="B67" s="27">
        <v>43718</v>
      </c>
      <c r="C67" s="8">
        <v>285</v>
      </c>
      <c r="D67" s="7" t="s">
        <v>195</v>
      </c>
      <c r="E67" s="1" t="s">
        <v>193</v>
      </c>
      <c r="F67" s="42">
        <v>-44.02</v>
      </c>
    </row>
    <row r="68" spans="1:7">
      <c r="A68" s="110">
        <v>61</v>
      </c>
      <c r="B68" s="27">
        <v>43718</v>
      </c>
      <c r="C68" s="8">
        <v>287</v>
      </c>
      <c r="D68" s="7" t="s">
        <v>195</v>
      </c>
      <c r="E68" s="1" t="s">
        <v>193</v>
      </c>
      <c r="F68" s="42">
        <v>-59.02</v>
      </c>
      <c r="G68" s="22"/>
    </row>
    <row r="69" spans="1:7">
      <c r="A69" s="24">
        <v>62</v>
      </c>
      <c r="B69" s="27">
        <v>43718</v>
      </c>
      <c r="C69" s="8">
        <v>87</v>
      </c>
      <c r="D69" s="7" t="s">
        <v>195</v>
      </c>
      <c r="E69" s="1" t="s">
        <v>194</v>
      </c>
      <c r="F69" s="42">
        <v>960</v>
      </c>
      <c r="G69" s="22"/>
    </row>
    <row r="70" spans="1:7">
      <c r="A70" s="110">
        <v>63</v>
      </c>
      <c r="B70" s="27" t="s">
        <v>113</v>
      </c>
      <c r="C70" s="8">
        <v>1358</v>
      </c>
      <c r="D70" s="7" t="s">
        <v>114</v>
      </c>
      <c r="E70" s="1" t="s">
        <v>102</v>
      </c>
      <c r="F70" s="42">
        <v>2788.34</v>
      </c>
      <c r="G70" s="22"/>
    </row>
    <row r="71" spans="1:7">
      <c r="A71" s="24">
        <v>64</v>
      </c>
      <c r="B71" s="27" t="s">
        <v>113</v>
      </c>
      <c r="C71" s="8">
        <v>1359</v>
      </c>
      <c r="D71" s="7" t="s">
        <v>114</v>
      </c>
      <c r="E71" s="1" t="s">
        <v>102</v>
      </c>
      <c r="F71" s="42">
        <v>1872.06</v>
      </c>
      <c r="G71" s="22"/>
    </row>
    <row r="72" spans="1:7">
      <c r="A72" s="110">
        <v>65</v>
      </c>
      <c r="B72" s="27">
        <v>43719</v>
      </c>
      <c r="C72" s="8">
        <v>89</v>
      </c>
      <c r="D72" s="7" t="s">
        <v>195</v>
      </c>
      <c r="E72" s="1" t="s">
        <v>194</v>
      </c>
      <c r="F72" s="42">
        <v>1798</v>
      </c>
      <c r="G72" s="22"/>
    </row>
    <row r="73" spans="1:7">
      <c r="A73" s="24">
        <v>66</v>
      </c>
      <c r="B73" s="27">
        <v>43719</v>
      </c>
      <c r="C73" s="8">
        <v>90</v>
      </c>
      <c r="D73" s="7" t="s">
        <v>195</v>
      </c>
      <c r="E73" s="1" t="s">
        <v>194</v>
      </c>
      <c r="F73" s="42">
        <v>3.95</v>
      </c>
    </row>
    <row r="74" spans="1:7">
      <c r="A74" s="110">
        <v>67</v>
      </c>
      <c r="B74" s="27">
        <v>43719</v>
      </c>
      <c r="C74" s="8">
        <v>294</v>
      </c>
      <c r="D74" s="7" t="s">
        <v>195</v>
      </c>
      <c r="E74" s="1" t="s">
        <v>193</v>
      </c>
      <c r="F74" s="42">
        <v>-82.55</v>
      </c>
    </row>
    <row r="75" spans="1:7">
      <c r="A75" s="24">
        <v>68</v>
      </c>
      <c r="B75" s="27">
        <v>43719</v>
      </c>
      <c r="C75" s="8">
        <v>89</v>
      </c>
      <c r="D75" s="7" t="s">
        <v>195</v>
      </c>
      <c r="E75" s="1" t="s">
        <v>194</v>
      </c>
      <c r="F75" s="42">
        <v>500</v>
      </c>
    </row>
    <row r="76" spans="1:7">
      <c r="A76" s="110">
        <v>69</v>
      </c>
      <c r="B76" s="27">
        <v>43719</v>
      </c>
      <c r="C76" s="8">
        <v>89</v>
      </c>
      <c r="D76" s="7" t="s">
        <v>195</v>
      </c>
      <c r="E76" s="1" t="s">
        <v>194</v>
      </c>
      <c r="F76" s="42">
        <v>538</v>
      </c>
    </row>
    <row r="77" spans="1:7">
      <c r="A77" s="24">
        <v>70</v>
      </c>
      <c r="B77" s="27">
        <v>43719</v>
      </c>
      <c r="C77" s="8">
        <v>1360</v>
      </c>
      <c r="D77" s="7" t="s">
        <v>115</v>
      </c>
      <c r="E77" s="1" t="s">
        <v>116</v>
      </c>
      <c r="F77" s="42">
        <v>27614.01</v>
      </c>
    </row>
    <row r="78" spans="1:7">
      <c r="A78" s="110">
        <v>71</v>
      </c>
      <c r="B78" s="27">
        <v>43719</v>
      </c>
      <c r="C78" s="8">
        <v>1361</v>
      </c>
      <c r="D78" s="7" t="s">
        <v>117</v>
      </c>
      <c r="E78" s="1" t="s">
        <v>118</v>
      </c>
      <c r="F78" s="42">
        <v>1787.64</v>
      </c>
    </row>
    <row r="79" spans="1:7">
      <c r="A79" s="24">
        <v>72</v>
      </c>
      <c r="B79" s="27">
        <v>43719</v>
      </c>
      <c r="C79" s="8">
        <v>1362</v>
      </c>
      <c r="D79" s="7" t="s">
        <v>121</v>
      </c>
      <c r="E79" s="1" t="s">
        <v>119</v>
      </c>
      <c r="F79" s="42">
        <v>1494</v>
      </c>
    </row>
    <row r="80" spans="1:7">
      <c r="A80" s="110">
        <v>73</v>
      </c>
      <c r="B80" s="27">
        <v>43720</v>
      </c>
      <c r="C80" s="8">
        <v>297</v>
      </c>
      <c r="D80" s="7" t="s">
        <v>195</v>
      </c>
      <c r="E80" s="1" t="s">
        <v>193</v>
      </c>
      <c r="F80" s="42">
        <v>-17.12</v>
      </c>
    </row>
    <row r="81" spans="1:6">
      <c r="A81" s="24">
        <v>74</v>
      </c>
      <c r="B81" s="27">
        <v>43720</v>
      </c>
      <c r="C81" s="8">
        <v>1366</v>
      </c>
      <c r="D81" s="7" t="s">
        <v>120</v>
      </c>
      <c r="E81" s="1" t="s">
        <v>88</v>
      </c>
      <c r="F81" s="42">
        <v>7616</v>
      </c>
    </row>
    <row r="82" spans="1:6">
      <c r="A82" s="110">
        <v>75</v>
      </c>
      <c r="B82" s="27">
        <v>43720</v>
      </c>
      <c r="C82" s="8">
        <v>1367</v>
      </c>
      <c r="D82" s="7" t="s">
        <v>122</v>
      </c>
      <c r="E82" s="1" t="s">
        <v>123</v>
      </c>
      <c r="F82" s="42">
        <v>1071</v>
      </c>
    </row>
    <row r="83" spans="1:6">
      <c r="A83" s="24">
        <v>76</v>
      </c>
      <c r="B83" s="27">
        <v>43720</v>
      </c>
      <c r="C83" s="8">
        <v>1368</v>
      </c>
      <c r="D83" s="7" t="s">
        <v>124</v>
      </c>
      <c r="E83" s="1" t="s">
        <v>125</v>
      </c>
      <c r="F83" s="42">
        <v>606.9</v>
      </c>
    </row>
    <row r="84" spans="1:6">
      <c r="A84" s="110">
        <v>77</v>
      </c>
      <c r="B84" s="27">
        <v>43720</v>
      </c>
      <c r="C84" s="8">
        <v>1369</v>
      </c>
      <c r="D84" s="7" t="s">
        <v>126</v>
      </c>
      <c r="E84" s="1" t="s">
        <v>127</v>
      </c>
      <c r="F84" s="42">
        <v>64.260000000000005</v>
      </c>
    </row>
    <row r="85" spans="1:6">
      <c r="A85" s="24">
        <v>78</v>
      </c>
      <c r="B85" s="27">
        <v>43720</v>
      </c>
      <c r="C85" s="8">
        <v>1370</v>
      </c>
      <c r="D85" s="7" t="s">
        <v>128</v>
      </c>
      <c r="E85" s="1" t="s">
        <v>129</v>
      </c>
      <c r="F85" s="42">
        <v>1618.4</v>
      </c>
    </row>
    <row r="86" spans="1:6">
      <c r="A86" s="110">
        <v>79</v>
      </c>
      <c r="B86" s="27">
        <v>43720</v>
      </c>
      <c r="C86" s="8">
        <v>1371</v>
      </c>
      <c r="D86" s="7" t="s">
        <v>128</v>
      </c>
      <c r="E86" s="1" t="s">
        <v>130</v>
      </c>
      <c r="F86" s="42">
        <v>101.29</v>
      </c>
    </row>
    <row r="87" spans="1:6">
      <c r="A87" s="24">
        <v>80</v>
      </c>
      <c r="B87" s="27">
        <v>43720</v>
      </c>
      <c r="C87" s="8">
        <v>1372</v>
      </c>
      <c r="D87" s="7" t="s">
        <v>131</v>
      </c>
      <c r="E87" s="1" t="s">
        <v>132</v>
      </c>
      <c r="F87" s="42">
        <v>723.04</v>
      </c>
    </row>
    <row r="88" spans="1:6">
      <c r="A88" s="110">
        <v>81</v>
      </c>
      <c r="B88" s="27">
        <v>43720</v>
      </c>
      <c r="C88" s="8">
        <v>1373</v>
      </c>
      <c r="D88" s="7" t="s">
        <v>133</v>
      </c>
      <c r="E88" s="1" t="s">
        <v>134</v>
      </c>
      <c r="F88" s="42">
        <v>8173.19</v>
      </c>
    </row>
    <row r="89" spans="1:6">
      <c r="A89" s="24">
        <v>82</v>
      </c>
      <c r="B89" s="27">
        <v>43720</v>
      </c>
      <c r="C89" s="8">
        <v>1374</v>
      </c>
      <c r="D89" s="7" t="s">
        <v>133</v>
      </c>
      <c r="E89" s="1" t="s">
        <v>135</v>
      </c>
      <c r="F89" s="42">
        <v>8173.19</v>
      </c>
    </row>
    <row r="90" spans="1:6">
      <c r="A90" s="110">
        <v>83</v>
      </c>
      <c r="B90" s="27">
        <v>43721</v>
      </c>
      <c r="C90" s="8">
        <v>91</v>
      </c>
      <c r="D90" s="7" t="s">
        <v>195</v>
      </c>
      <c r="E90" s="1" t="s">
        <v>194</v>
      </c>
      <c r="F90" s="42">
        <v>300</v>
      </c>
    </row>
    <row r="91" spans="1:6">
      <c r="A91" s="24">
        <v>84</v>
      </c>
      <c r="B91" s="27">
        <v>43721</v>
      </c>
      <c r="C91" s="8">
        <v>1375</v>
      </c>
      <c r="D91" s="7" t="s">
        <v>136</v>
      </c>
      <c r="E91" s="1" t="s">
        <v>216</v>
      </c>
      <c r="F91" s="42">
        <v>258</v>
      </c>
    </row>
    <row r="92" spans="1:6">
      <c r="A92" s="110">
        <v>85</v>
      </c>
      <c r="B92" s="27">
        <v>43724</v>
      </c>
      <c r="C92" s="8">
        <v>93</v>
      </c>
      <c r="D92" s="7" t="s">
        <v>195</v>
      </c>
      <c r="E92" s="1" t="s">
        <v>194</v>
      </c>
      <c r="F92" s="42">
        <v>100</v>
      </c>
    </row>
    <row r="93" spans="1:6">
      <c r="A93" s="24">
        <v>86</v>
      </c>
      <c r="B93" s="27">
        <v>43724</v>
      </c>
      <c r="C93" s="8">
        <v>1376</v>
      </c>
      <c r="D93" s="7" t="s">
        <v>74</v>
      </c>
      <c r="E93" s="7" t="s">
        <v>140</v>
      </c>
      <c r="F93" s="42">
        <v>426</v>
      </c>
    </row>
    <row r="94" spans="1:6">
      <c r="A94" s="110">
        <v>87</v>
      </c>
      <c r="B94" s="27">
        <v>43724</v>
      </c>
      <c r="C94" s="8">
        <v>1377</v>
      </c>
      <c r="D94" s="7" t="s">
        <v>74</v>
      </c>
      <c r="E94" s="1" t="s">
        <v>140</v>
      </c>
      <c r="F94" s="42">
        <v>425.78</v>
      </c>
    </row>
    <row r="95" spans="1:6">
      <c r="A95" s="24">
        <v>88</v>
      </c>
      <c r="B95" s="27">
        <v>43724</v>
      </c>
      <c r="C95" s="8">
        <v>1378</v>
      </c>
      <c r="D95" s="7" t="s">
        <v>137</v>
      </c>
      <c r="E95" s="1" t="s">
        <v>141</v>
      </c>
      <c r="F95" s="42">
        <v>4764.76</v>
      </c>
    </row>
    <row r="96" spans="1:6">
      <c r="A96" s="110">
        <v>89</v>
      </c>
      <c r="B96" s="27">
        <v>43724</v>
      </c>
      <c r="C96" s="8">
        <v>1379</v>
      </c>
      <c r="D96" s="7" t="s">
        <v>138</v>
      </c>
      <c r="E96" s="1" t="s">
        <v>142</v>
      </c>
      <c r="F96" s="42">
        <v>10646.1</v>
      </c>
    </row>
    <row r="97" spans="1:15">
      <c r="A97" s="24">
        <v>90</v>
      </c>
      <c r="B97" s="27">
        <v>43724</v>
      </c>
      <c r="C97" s="8">
        <v>1381</v>
      </c>
      <c r="D97" s="7" t="s">
        <v>144</v>
      </c>
      <c r="E97" s="1" t="s">
        <v>145</v>
      </c>
      <c r="F97" s="42">
        <v>4980.1400000000003</v>
      </c>
      <c r="H97" s="29"/>
      <c r="I97" s="30"/>
      <c r="J97" s="18"/>
    </row>
    <row r="98" spans="1:15">
      <c r="A98" s="110">
        <v>91</v>
      </c>
      <c r="B98" s="27">
        <v>43725</v>
      </c>
      <c r="C98" s="8">
        <v>302</v>
      </c>
      <c r="D98" s="7" t="s">
        <v>195</v>
      </c>
      <c r="E98" s="1" t="s">
        <v>193</v>
      </c>
      <c r="F98" s="42">
        <v>-488.52</v>
      </c>
      <c r="H98" s="29"/>
      <c r="I98" s="30"/>
      <c r="J98" s="18"/>
    </row>
    <row r="99" spans="1:15">
      <c r="A99" s="24">
        <v>92</v>
      </c>
      <c r="B99" s="27">
        <v>43725</v>
      </c>
      <c r="C99" s="8">
        <v>301</v>
      </c>
      <c r="D99" s="7" t="s">
        <v>195</v>
      </c>
      <c r="E99" s="1" t="s">
        <v>193</v>
      </c>
      <c r="F99" s="42">
        <v>-476.58</v>
      </c>
      <c r="H99" s="29"/>
      <c r="I99" s="30"/>
      <c r="J99" s="18"/>
    </row>
    <row r="100" spans="1:15">
      <c r="A100" s="110">
        <v>93</v>
      </c>
      <c r="B100" s="27">
        <v>43725</v>
      </c>
      <c r="C100" s="8">
        <v>1382</v>
      </c>
      <c r="D100" s="7" t="s">
        <v>214</v>
      </c>
      <c r="E100" s="1" t="s">
        <v>146</v>
      </c>
      <c r="F100" s="42">
        <v>2250</v>
      </c>
      <c r="H100" s="30"/>
      <c r="I100" s="30"/>
      <c r="J100" s="18"/>
    </row>
    <row r="101" spans="1:15">
      <c r="A101" s="24">
        <v>94</v>
      </c>
      <c r="B101" s="27">
        <v>43726</v>
      </c>
      <c r="C101" s="8">
        <v>95</v>
      </c>
      <c r="D101" s="7" t="s">
        <v>195</v>
      </c>
      <c r="E101" s="1" t="s">
        <v>194</v>
      </c>
      <c r="F101" s="42">
        <v>216</v>
      </c>
      <c r="H101" s="30"/>
      <c r="I101" s="30"/>
      <c r="J101" s="18"/>
    </row>
    <row r="102" spans="1:15" ht="15.75" customHeight="1">
      <c r="A102" s="110">
        <v>95</v>
      </c>
      <c r="B102" s="27">
        <v>43726</v>
      </c>
      <c r="C102" s="8">
        <v>304</v>
      </c>
      <c r="D102" s="7" t="s">
        <v>195</v>
      </c>
      <c r="E102" s="1" t="s">
        <v>193</v>
      </c>
      <c r="F102" s="42">
        <v>-318.66000000000003</v>
      </c>
      <c r="H102" s="29"/>
      <c r="I102" s="30"/>
      <c r="J102" s="18"/>
      <c r="K102" s="18"/>
      <c r="L102" s="18"/>
      <c r="M102" s="18"/>
    </row>
    <row r="103" spans="1:15">
      <c r="A103" s="24">
        <v>96</v>
      </c>
      <c r="B103" s="27">
        <v>43726</v>
      </c>
      <c r="C103" s="8">
        <v>305</v>
      </c>
      <c r="D103" s="7" t="s">
        <v>195</v>
      </c>
      <c r="E103" s="1" t="s">
        <v>193</v>
      </c>
      <c r="F103" s="42">
        <v>-458.6</v>
      </c>
    </row>
    <row r="104" spans="1:15">
      <c r="A104" s="110">
        <v>97</v>
      </c>
      <c r="B104" s="27" t="s">
        <v>147</v>
      </c>
      <c r="C104" s="8">
        <v>1383</v>
      </c>
      <c r="D104" s="7" t="s">
        <v>149</v>
      </c>
      <c r="E104" s="1" t="s">
        <v>148</v>
      </c>
      <c r="F104" s="42">
        <v>2822</v>
      </c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>
      <c r="A105" s="24">
        <v>98</v>
      </c>
      <c r="B105" s="27">
        <v>43726</v>
      </c>
      <c r="C105" s="8">
        <v>1384</v>
      </c>
      <c r="D105" s="7" t="s">
        <v>97</v>
      </c>
      <c r="E105" s="1" t="s">
        <v>150</v>
      </c>
      <c r="F105" s="42">
        <v>25526.36</v>
      </c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1:15">
      <c r="A106" s="110">
        <v>99</v>
      </c>
      <c r="B106" s="27">
        <v>43727</v>
      </c>
      <c r="C106" s="8">
        <v>1385</v>
      </c>
      <c r="D106" s="7" t="s">
        <v>91</v>
      </c>
      <c r="E106" s="7" t="s">
        <v>92</v>
      </c>
      <c r="F106" s="42">
        <v>86</v>
      </c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>
      <c r="A107" s="24">
        <v>100</v>
      </c>
      <c r="B107" s="27">
        <v>43728</v>
      </c>
      <c r="C107" s="8">
        <v>308</v>
      </c>
      <c r="D107" s="7" t="s">
        <v>195</v>
      </c>
      <c r="E107" s="7" t="s">
        <v>193</v>
      </c>
      <c r="F107" s="42">
        <v>-250</v>
      </c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1:15">
      <c r="A108" s="110">
        <v>101</v>
      </c>
      <c r="B108" s="27">
        <v>43728</v>
      </c>
      <c r="C108" s="8">
        <v>97</v>
      </c>
      <c r="D108" s="7" t="s">
        <v>195</v>
      </c>
      <c r="E108" s="7" t="s">
        <v>194</v>
      </c>
      <c r="F108" s="42">
        <v>17.89</v>
      </c>
      <c r="G108" s="18"/>
      <c r="H108" s="18"/>
      <c r="I108" s="18"/>
      <c r="J108" s="18"/>
      <c r="K108" s="18"/>
      <c r="L108" s="18"/>
      <c r="M108" s="18"/>
      <c r="N108" s="18"/>
      <c r="O108" s="18"/>
    </row>
    <row r="109" spans="1:15">
      <c r="A109" s="24">
        <v>102</v>
      </c>
      <c r="B109" s="27">
        <v>43728</v>
      </c>
      <c r="C109" s="8">
        <v>1390</v>
      </c>
      <c r="D109" s="7" t="s">
        <v>151</v>
      </c>
      <c r="E109" s="7" t="s">
        <v>152</v>
      </c>
      <c r="F109" s="42">
        <v>5593</v>
      </c>
    </row>
    <row r="110" spans="1:15">
      <c r="A110" s="110">
        <v>103</v>
      </c>
      <c r="B110" s="64">
        <v>43728</v>
      </c>
      <c r="C110" s="71">
        <v>1392</v>
      </c>
      <c r="D110" s="72" t="s">
        <v>111</v>
      </c>
      <c r="E110" s="72" t="s">
        <v>153</v>
      </c>
      <c r="F110" s="109">
        <v>1294.1600000000001</v>
      </c>
    </row>
    <row r="111" spans="1:15">
      <c r="A111" s="24">
        <v>104</v>
      </c>
      <c r="B111" s="64">
        <v>43728</v>
      </c>
      <c r="C111" s="71">
        <v>96</v>
      </c>
      <c r="D111" s="72" t="s">
        <v>195</v>
      </c>
      <c r="E111" s="72" t="s">
        <v>194</v>
      </c>
      <c r="F111" s="109">
        <v>300</v>
      </c>
    </row>
    <row r="112" spans="1:15">
      <c r="A112" s="110">
        <v>105</v>
      </c>
      <c r="B112" s="27">
        <v>43728</v>
      </c>
      <c r="C112" s="8">
        <v>1393</v>
      </c>
      <c r="D112" s="7" t="s">
        <v>137</v>
      </c>
      <c r="E112" s="7" t="s">
        <v>154</v>
      </c>
      <c r="F112" s="42">
        <v>1428</v>
      </c>
    </row>
    <row r="113" spans="1:6">
      <c r="A113" s="24">
        <v>106</v>
      </c>
      <c r="B113" s="27">
        <v>43732</v>
      </c>
      <c r="C113" s="8">
        <v>1394</v>
      </c>
      <c r="D113" s="7" t="s">
        <v>155</v>
      </c>
      <c r="E113" s="7" t="s">
        <v>159</v>
      </c>
      <c r="F113" s="42">
        <v>2055.56</v>
      </c>
    </row>
    <row r="114" spans="1:6">
      <c r="A114" s="110">
        <v>107</v>
      </c>
      <c r="B114" s="27">
        <v>43732</v>
      </c>
      <c r="C114" s="8">
        <v>1395</v>
      </c>
      <c r="D114" s="7" t="s">
        <v>156</v>
      </c>
      <c r="E114" s="7" t="s">
        <v>160</v>
      </c>
      <c r="F114" s="42">
        <v>957.59</v>
      </c>
    </row>
    <row r="115" spans="1:6">
      <c r="A115" s="24">
        <v>108</v>
      </c>
      <c r="B115" s="27">
        <v>43732</v>
      </c>
      <c r="C115" s="8">
        <v>1396</v>
      </c>
      <c r="D115" s="7" t="s">
        <v>157</v>
      </c>
      <c r="E115" s="7" t="s">
        <v>161</v>
      </c>
      <c r="F115" s="42">
        <v>5000</v>
      </c>
    </row>
    <row r="116" spans="1:6">
      <c r="A116" s="110">
        <v>109</v>
      </c>
      <c r="B116" s="27">
        <v>43732</v>
      </c>
      <c r="C116" s="8">
        <v>312</v>
      </c>
      <c r="D116" s="7" t="s">
        <v>195</v>
      </c>
      <c r="E116" s="7" t="s">
        <v>200</v>
      </c>
      <c r="F116" s="42">
        <v>-45</v>
      </c>
    </row>
    <row r="117" spans="1:6">
      <c r="A117" s="24">
        <v>110</v>
      </c>
      <c r="B117" s="27">
        <v>43732</v>
      </c>
      <c r="C117" s="8">
        <v>311</v>
      </c>
      <c r="D117" s="7" t="s">
        <v>195</v>
      </c>
      <c r="E117" s="7" t="s">
        <v>200</v>
      </c>
      <c r="F117" s="42">
        <v>-45</v>
      </c>
    </row>
    <row r="118" spans="1:6">
      <c r="A118" s="110">
        <v>111</v>
      </c>
      <c r="B118" s="27">
        <v>43732</v>
      </c>
      <c r="C118" s="8">
        <v>1397</v>
      </c>
      <c r="D118" s="7" t="s">
        <v>158</v>
      </c>
      <c r="E118" s="7" t="s">
        <v>162</v>
      </c>
      <c r="F118" s="42">
        <v>7000</v>
      </c>
    </row>
    <row r="119" spans="1:6">
      <c r="A119" s="24">
        <v>112</v>
      </c>
      <c r="B119" s="27">
        <v>43732</v>
      </c>
      <c r="C119" s="8">
        <v>1398</v>
      </c>
      <c r="D119" s="7" t="s">
        <v>98</v>
      </c>
      <c r="E119" s="7" t="s">
        <v>163</v>
      </c>
      <c r="F119" s="42">
        <v>7735</v>
      </c>
    </row>
    <row r="120" spans="1:6">
      <c r="A120" s="110">
        <v>113</v>
      </c>
      <c r="B120" s="27">
        <v>43732</v>
      </c>
      <c r="C120" s="8">
        <v>1399</v>
      </c>
      <c r="D120" s="7" t="s">
        <v>164</v>
      </c>
      <c r="E120" s="7" t="s">
        <v>165</v>
      </c>
      <c r="F120" s="42">
        <v>97</v>
      </c>
    </row>
    <row r="121" spans="1:6">
      <c r="A121" s="24">
        <v>114</v>
      </c>
      <c r="B121" s="27">
        <v>43732</v>
      </c>
      <c r="C121" s="8">
        <v>1400</v>
      </c>
      <c r="D121" s="7" t="s">
        <v>164</v>
      </c>
      <c r="E121" s="7" t="s">
        <v>166</v>
      </c>
      <c r="F121" s="42">
        <v>22.61</v>
      </c>
    </row>
    <row r="122" spans="1:6">
      <c r="A122" s="110">
        <v>115</v>
      </c>
      <c r="B122" s="27">
        <v>43732</v>
      </c>
      <c r="C122" s="8">
        <v>1401</v>
      </c>
      <c r="D122" s="7" t="s">
        <v>167</v>
      </c>
      <c r="E122" s="7" t="s">
        <v>80</v>
      </c>
      <c r="F122" s="42">
        <v>67.63</v>
      </c>
    </row>
    <row r="123" spans="1:6">
      <c r="A123" s="24">
        <v>116</v>
      </c>
      <c r="B123" s="27">
        <v>43732</v>
      </c>
      <c r="C123" s="8">
        <v>1402</v>
      </c>
      <c r="D123" s="7" t="s">
        <v>74</v>
      </c>
      <c r="E123" s="7" t="s">
        <v>140</v>
      </c>
      <c r="F123" s="42">
        <v>456.25</v>
      </c>
    </row>
    <row r="124" spans="1:6">
      <c r="A124" s="110">
        <v>117</v>
      </c>
      <c r="B124" s="27">
        <v>43732</v>
      </c>
      <c r="C124" s="8">
        <v>1403</v>
      </c>
      <c r="D124" s="7" t="s">
        <v>74</v>
      </c>
      <c r="E124" s="7" t="s">
        <v>168</v>
      </c>
      <c r="F124" s="42">
        <v>106.38</v>
      </c>
    </row>
    <row r="125" spans="1:6">
      <c r="A125" s="24">
        <v>118</v>
      </c>
      <c r="B125" s="27">
        <v>43732</v>
      </c>
      <c r="C125" s="8">
        <v>1404</v>
      </c>
      <c r="D125" s="7" t="s">
        <v>169</v>
      </c>
      <c r="E125" s="7" t="s">
        <v>170</v>
      </c>
      <c r="F125" s="42">
        <v>423.18</v>
      </c>
    </row>
    <row r="126" spans="1:6">
      <c r="A126" s="110">
        <v>119</v>
      </c>
      <c r="B126" s="27">
        <v>43732</v>
      </c>
      <c r="C126" s="8">
        <v>1405</v>
      </c>
      <c r="D126" s="7" t="s">
        <v>111</v>
      </c>
      <c r="E126" s="7" t="s">
        <v>171</v>
      </c>
      <c r="F126" s="42">
        <v>3812.52</v>
      </c>
    </row>
    <row r="127" spans="1:6">
      <c r="A127" s="24">
        <v>120</v>
      </c>
      <c r="B127" s="27">
        <v>43734</v>
      </c>
      <c r="C127" s="8">
        <v>98</v>
      </c>
      <c r="D127" s="7" t="s">
        <v>195</v>
      </c>
      <c r="E127" s="7" t="s">
        <v>194</v>
      </c>
      <c r="F127" s="42">
        <v>2261</v>
      </c>
    </row>
    <row r="128" spans="1:6">
      <c r="A128" s="110">
        <v>121</v>
      </c>
      <c r="B128" s="27">
        <v>43734</v>
      </c>
      <c r="C128" s="8">
        <v>1406</v>
      </c>
      <c r="D128" s="7" t="s">
        <v>172</v>
      </c>
      <c r="E128" s="7" t="s">
        <v>78</v>
      </c>
      <c r="F128" s="42">
        <v>1525.74</v>
      </c>
    </row>
    <row r="129" spans="1:9">
      <c r="A129" s="24">
        <v>122</v>
      </c>
      <c r="B129" s="27">
        <v>43734</v>
      </c>
      <c r="C129" s="8">
        <v>1407</v>
      </c>
      <c r="D129" s="7" t="s">
        <v>173</v>
      </c>
      <c r="E129" s="7" t="s">
        <v>174</v>
      </c>
      <c r="F129" s="42">
        <v>1450</v>
      </c>
    </row>
    <row r="130" spans="1:9">
      <c r="A130" s="110">
        <v>123</v>
      </c>
      <c r="B130" s="27">
        <v>43734</v>
      </c>
      <c r="C130" s="8">
        <v>1408</v>
      </c>
      <c r="D130" s="7" t="s">
        <v>213</v>
      </c>
      <c r="E130" s="7" t="s">
        <v>175</v>
      </c>
      <c r="F130" s="42">
        <v>4500</v>
      </c>
    </row>
    <row r="131" spans="1:9">
      <c r="A131" s="24">
        <v>124</v>
      </c>
      <c r="B131" s="27">
        <v>43734</v>
      </c>
      <c r="C131" s="8">
        <v>1409</v>
      </c>
      <c r="D131" s="7" t="s">
        <v>176</v>
      </c>
      <c r="E131" s="7" t="s">
        <v>177</v>
      </c>
      <c r="F131" s="42">
        <v>195.16</v>
      </c>
    </row>
    <row r="132" spans="1:9">
      <c r="A132" s="110">
        <v>125</v>
      </c>
      <c r="B132" s="27">
        <v>43735</v>
      </c>
      <c r="C132" s="8">
        <v>1414</v>
      </c>
      <c r="D132" s="7" t="s">
        <v>178</v>
      </c>
      <c r="E132" s="7" t="s">
        <v>182</v>
      </c>
      <c r="F132" s="42">
        <v>540.23</v>
      </c>
    </row>
    <row r="133" spans="1:9">
      <c r="A133" s="24">
        <v>126</v>
      </c>
      <c r="B133" s="27">
        <v>43738</v>
      </c>
      <c r="C133" s="8">
        <v>1418</v>
      </c>
      <c r="D133" s="7" t="s">
        <v>108</v>
      </c>
      <c r="E133" s="7" t="s">
        <v>185</v>
      </c>
      <c r="F133" s="42">
        <v>10000</v>
      </c>
    </row>
    <row r="134" spans="1:9">
      <c r="A134" s="110">
        <v>127</v>
      </c>
      <c r="B134" s="27">
        <v>43735</v>
      </c>
      <c r="C134" s="8">
        <v>1416</v>
      </c>
      <c r="D134" s="7" t="s">
        <v>179</v>
      </c>
      <c r="E134" s="7" t="s">
        <v>183</v>
      </c>
      <c r="F134" s="42">
        <v>904.88</v>
      </c>
    </row>
    <row r="135" spans="1:9">
      <c r="A135" s="24">
        <v>128</v>
      </c>
      <c r="B135" s="27">
        <v>43738</v>
      </c>
      <c r="C135" s="8">
        <v>99</v>
      </c>
      <c r="D135" s="7" t="s">
        <v>195</v>
      </c>
      <c r="E135" s="7" t="s">
        <v>194</v>
      </c>
      <c r="F135" s="42">
        <v>4950</v>
      </c>
    </row>
    <row r="136" spans="1:9">
      <c r="A136" s="110">
        <v>129</v>
      </c>
      <c r="B136" s="27">
        <v>43738</v>
      </c>
      <c r="C136" s="8">
        <v>1419</v>
      </c>
      <c r="D136" s="7" t="s">
        <v>186</v>
      </c>
      <c r="E136" s="7" t="s">
        <v>187</v>
      </c>
      <c r="F136" s="42">
        <v>74059.649999999994</v>
      </c>
    </row>
    <row r="137" spans="1:9">
      <c r="A137" s="24">
        <v>130</v>
      </c>
      <c r="B137" s="27">
        <v>43738</v>
      </c>
      <c r="C137" s="8">
        <v>1420</v>
      </c>
      <c r="D137" s="7" t="s">
        <v>214</v>
      </c>
      <c r="E137" s="7" t="s">
        <v>188</v>
      </c>
      <c r="F137" s="42">
        <v>2250</v>
      </c>
    </row>
    <row r="138" spans="1:9">
      <c r="A138" s="110">
        <v>131</v>
      </c>
      <c r="B138" s="27">
        <v>43738</v>
      </c>
      <c r="C138" s="8">
        <v>1421</v>
      </c>
      <c r="D138" s="7" t="s">
        <v>122</v>
      </c>
      <c r="E138" s="7" t="s">
        <v>189</v>
      </c>
      <c r="F138" s="42">
        <v>1071</v>
      </c>
      <c r="H138" s="18"/>
      <c r="I138" s="18"/>
    </row>
    <row r="139" spans="1:9">
      <c r="A139" s="24">
        <v>132</v>
      </c>
      <c r="B139" s="27">
        <v>43738</v>
      </c>
      <c r="C139" s="8">
        <v>1422</v>
      </c>
      <c r="D139" s="7" t="s">
        <v>138</v>
      </c>
      <c r="E139" s="7" t="s">
        <v>190</v>
      </c>
      <c r="F139" s="42">
        <v>19528.5</v>
      </c>
      <c r="H139" s="18"/>
      <c r="I139" s="18"/>
    </row>
    <row r="140" spans="1:9">
      <c r="A140" s="110">
        <v>133</v>
      </c>
      <c r="B140" s="27">
        <v>43738</v>
      </c>
      <c r="C140" s="8">
        <v>1423</v>
      </c>
      <c r="D140" s="7" t="s">
        <v>111</v>
      </c>
      <c r="E140" s="7" t="s">
        <v>153</v>
      </c>
      <c r="F140" s="42">
        <v>2074.37</v>
      </c>
      <c r="H140" s="18"/>
      <c r="I140" s="18"/>
    </row>
    <row r="141" spans="1:9">
      <c r="A141" s="24">
        <v>134</v>
      </c>
      <c r="B141" s="27">
        <v>43738</v>
      </c>
      <c r="C141" s="8">
        <v>1424</v>
      </c>
      <c r="D141" s="7" t="s">
        <v>191</v>
      </c>
      <c r="E141" s="7" t="s">
        <v>192</v>
      </c>
      <c r="F141" s="42">
        <v>740.78</v>
      </c>
      <c r="H141" s="18"/>
      <c r="I141" s="18"/>
    </row>
    <row r="142" spans="1:9">
      <c r="A142" s="110">
        <v>135</v>
      </c>
      <c r="B142" s="105" t="s">
        <v>23</v>
      </c>
      <c r="C142" s="106" t="s">
        <v>23</v>
      </c>
      <c r="D142" s="107" t="s">
        <v>204</v>
      </c>
      <c r="E142" s="107" t="s">
        <v>204</v>
      </c>
      <c r="F142" s="42">
        <v>1393.04</v>
      </c>
      <c r="H142" s="18"/>
      <c r="I142" s="18"/>
    </row>
    <row r="143" spans="1:9">
      <c r="A143" s="24">
        <v>136</v>
      </c>
      <c r="B143" s="105" t="s">
        <v>23</v>
      </c>
      <c r="C143" s="106" t="s">
        <v>23</v>
      </c>
      <c r="D143" s="107" t="s">
        <v>205</v>
      </c>
      <c r="E143" s="107" t="s">
        <v>206</v>
      </c>
      <c r="F143" s="42">
        <v>3652.4</v>
      </c>
    </row>
    <row r="144" spans="1:9">
      <c r="A144" s="110">
        <v>137</v>
      </c>
      <c r="B144" s="108" t="s">
        <v>23</v>
      </c>
      <c r="C144" s="71" t="s">
        <v>23</v>
      </c>
      <c r="D144" s="85" t="s">
        <v>207</v>
      </c>
      <c r="E144" s="85" t="s">
        <v>208</v>
      </c>
      <c r="F144" s="42">
        <v>2319.38</v>
      </c>
    </row>
    <row r="145" spans="1:6" ht="15" thickBot="1">
      <c r="A145" s="129" t="s">
        <v>66</v>
      </c>
      <c r="B145" s="130"/>
      <c r="C145" s="130"/>
      <c r="D145" s="130"/>
      <c r="E145" s="130"/>
      <c r="F145" s="17">
        <f>SUM(F8:F144)</f>
        <v>386993.82</v>
      </c>
    </row>
    <row r="147" spans="1:6">
      <c r="F147" s="18"/>
    </row>
    <row r="148" spans="1:6">
      <c r="F148" s="18"/>
    </row>
    <row r="149" spans="1:6">
      <c r="F149" s="18"/>
    </row>
    <row r="150" spans="1:6">
      <c r="F150" s="19"/>
    </row>
    <row r="151" spans="1:6">
      <c r="F151" s="18"/>
    </row>
  </sheetData>
  <sheetProtection password="BE48" sheet="1" formatCells="0" formatColumns="0" formatRows="0" insertColumns="0" insertRows="0" insertHyperlinks="0" deleteColumns="0" deleteRows="0" sort="0" autoFilter="0" pivotTables="0"/>
  <mergeCells count="2">
    <mergeCell ref="A145:E145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8" sqref="E8:E10"/>
    </sheetView>
  </sheetViews>
  <sheetFormatPr defaultRowHeight="12.75"/>
  <cols>
    <col min="1" max="1" width="10.28515625" style="11" customWidth="1"/>
    <col min="2" max="2" width="13.85546875" style="11" customWidth="1"/>
    <col min="3" max="3" width="27.140625" style="11" customWidth="1"/>
    <col min="4" max="4" width="31.28515625" style="11" bestFit="1" customWidth="1"/>
    <col min="5" max="5" width="14.7109375" style="11" customWidth="1"/>
    <col min="6" max="16384" width="9.140625" style="11"/>
  </cols>
  <sheetData>
    <row r="1" spans="1:5">
      <c r="A1" s="2" t="s">
        <v>4</v>
      </c>
      <c r="B1" s="2"/>
      <c r="C1" s="2"/>
      <c r="D1" s="9"/>
      <c r="E1" s="9"/>
    </row>
    <row r="3" spans="1:5">
      <c r="A3" s="2" t="s">
        <v>18</v>
      </c>
      <c r="D3" s="9"/>
      <c r="E3" s="9"/>
    </row>
    <row r="4" spans="1:5">
      <c r="A4" s="9"/>
      <c r="B4" s="2"/>
      <c r="C4" s="2"/>
      <c r="D4" s="9"/>
      <c r="E4" s="9"/>
    </row>
    <row r="5" spans="1:5">
      <c r="A5" s="5" t="s">
        <v>5</v>
      </c>
      <c r="B5" s="2" t="s">
        <v>67</v>
      </c>
      <c r="C5" s="2"/>
      <c r="D5" s="9"/>
      <c r="E5" s="9"/>
    </row>
    <row r="6" spans="1:5" ht="13.5" thickBot="1">
      <c r="A6" s="9"/>
      <c r="B6" s="9"/>
      <c r="C6" s="9"/>
      <c r="D6" s="9"/>
      <c r="E6" s="9"/>
    </row>
    <row r="7" spans="1:5">
      <c r="A7" s="98" t="s">
        <v>19</v>
      </c>
      <c r="B7" s="99" t="s">
        <v>20</v>
      </c>
      <c r="C7" s="99" t="s">
        <v>22</v>
      </c>
      <c r="D7" s="99" t="s">
        <v>21</v>
      </c>
      <c r="E7" s="3" t="s">
        <v>16</v>
      </c>
    </row>
    <row r="8" spans="1:5">
      <c r="A8" s="28" t="s">
        <v>105</v>
      </c>
      <c r="B8" s="8">
        <v>1352</v>
      </c>
      <c r="C8" s="7" t="s">
        <v>106</v>
      </c>
      <c r="D8" s="7" t="s">
        <v>107</v>
      </c>
      <c r="E8" s="100">
        <v>2558.5</v>
      </c>
    </row>
    <row r="9" spans="1:5">
      <c r="A9" s="31" t="s">
        <v>202</v>
      </c>
      <c r="B9" s="8">
        <v>1380</v>
      </c>
      <c r="C9" s="7" t="s">
        <v>139</v>
      </c>
      <c r="D9" s="1" t="s">
        <v>143</v>
      </c>
      <c r="E9" s="100">
        <v>65797.48</v>
      </c>
    </row>
    <row r="10" spans="1:5">
      <c r="A10" s="31" t="s">
        <v>202</v>
      </c>
      <c r="B10" s="8">
        <v>1413</v>
      </c>
      <c r="C10" s="7" t="s">
        <v>181</v>
      </c>
      <c r="D10" s="1" t="s">
        <v>180</v>
      </c>
      <c r="E10" s="100">
        <v>3729.99</v>
      </c>
    </row>
    <row r="11" spans="1:5" ht="15.75" customHeight="1" thickBot="1">
      <c r="A11" s="129" t="s">
        <v>68</v>
      </c>
      <c r="B11" s="130"/>
      <c r="C11" s="130"/>
      <c r="D11" s="10"/>
      <c r="E11" s="4">
        <f>SUM(E8:E10)</f>
        <v>72085.97</v>
      </c>
    </row>
    <row r="19" spans="1:1" ht="15">
      <c r="A19" s="12"/>
    </row>
    <row r="20" spans="1:1" ht="15">
      <c r="A20" s="12"/>
    </row>
    <row r="21" spans="1:1" ht="15">
      <c r="A21" s="12"/>
    </row>
    <row r="22" spans="1:1" ht="15">
      <c r="A22" s="12"/>
    </row>
  </sheetData>
  <sheetProtection password="BE48" sheet="1" formatCells="0" formatColumns="0" formatRows="0" insertColumns="0" insertRows="0" insertHyperlinks="0" deleteColumns="0" deleteRows="0" sort="0" autoFilter="0" pivotTables="0"/>
  <mergeCells count="1">
    <mergeCell ref="A11:C11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16" sqref="F16"/>
    </sheetView>
  </sheetViews>
  <sheetFormatPr defaultRowHeight="15"/>
  <cols>
    <col min="1" max="1" width="27.7109375" customWidth="1"/>
    <col min="2" max="2" width="10" customWidth="1"/>
    <col min="3" max="3" width="4.7109375" bestFit="1" customWidth="1"/>
    <col min="4" max="5" width="10.140625" bestFit="1" customWidth="1"/>
    <col min="6" max="6" width="41" bestFit="1" customWidth="1"/>
  </cols>
  <sheetData>
    <row r="1" spans="1:6">
      <c r="A1" s="2" t="s">
        <v>4</v>
      </c>
      <c r="B1" s="2"/>
      <c r="C1" s="9"/>
      <c r="D1" s="9"/>
      <c r="E1" s="46"/>
      <c r="F1" s="9"/>
    </row>
    <row r="2" spans="1:6">
      <c r="A2" s="11"/>
      <c r="B2" s="11"/>
      <c r="C2" s="11"/>
      <c r="D2" s="11"/>
      <c r="E2" s="47"/>
      <c r="F2" s="11"/>
    </row>
    <row r="3" spans="1:6">
      <c r="A3" s="2" t="s">
        <v>203</v>
      </c>
      <c r="B3" s="9"/>
      <c r="C3" s="9"/>
      <c r="D3" s="9"/>
      <c r="E3" s="46"/>
      <c r="F3" s="11"/>
    </row>
    <row r="4" spans="1:6">
      <c r="A4" s="6" t="s">
        <v>5</v>
      </c>
      <c r="B4" s="2" t="s">
        <v>67</v>
      </c>
      <c r="C4" s="2"/>
      <c r="D4" s="11"/>
      <c r="E4" s="47"/>
      <c r="F4" s="11"/>
    </row>
    <row r="5" spans="1:6" ht="15.75" thickBot="1">
      <c r="A5" s="9"/>
      <c r="B5" s="2"/>
      <c r="C5" s="2"/>
      <c r="D5" s="2"/>
      <c r="E5" s="46"/>
      <c r="F5" s="11"/>
    </row>
    <row r="6" spans="1:6" ht="25.5">
      <c r="A6" s="32" t="s">
        <v>23</v>
      </c>
      <c r="B6" s="16" t="s">
        <v>6</v>
      </c>
      <c r="C6" s="16" t="s">
        <v>7</v>
      </c>
      <c r="D6" s="16" t="s">
        <v>8</v>
      </c>
      <c r="E6" s="16" t="s">
        <v>3</v>
      </c>
      <c r="F6" s="87" t="s">
        <v>29</v>
      </c>
    </row>
    <row r="7" spans="1:6">
      <c r="A7" s="101" t="s">
        <v>45</v>
      </c>
      <c r="B7" s="89" t="s">
        <v>23</v>
      </c>
      <c r="C7" s="89" t="s">
        <v>23</v>
      </c>
      <c r="D7" s="103">
        <v>138649</v>
      </c>
      <c r="E7" s="90" t="s">
        <v>23</v>
      </c>
      <c r="F7" s="91"/>
    </row>
    <row r="8" spans="1:6" ht="25.5">
      <c r="A8" s="88" t="s">
        <v>47</v>
      </c>
      <c r="B8" s="89" t="s">
        <v>184</v>
      </c>
      <c r="C8" s="89">
        <v>8</v>
      </c>
      <c r="D8" s="104">
        <v>18803</v>
      </c>
      <c r="E8" s="90" t="s">
        <v>23</v>
      </c>
      <c r="F8" s="91" t="s">
        <v>48</v>
      </c>
    </row>
    <row r="9" spans="1:6">
      <c r="A9" s="92" t="s">
        <v>46</v>
      </c>
      <c r="B9" s="89" t="s">
        <v>23</v>
      </c>
      <c r="C9" s="89" t="s">
        <v>23</v>
      </c>
      <c r="D9" s="103">
        <f>SUM(D8)</f>
        <v>18803</v>
      </c>
      <c r="E9" s="90" t="s">
        <v>23</v>
      </c>
      <c r="F9" s="93" t="s">
        <v>23</v>
      </c>
    </row>
    <row r="10" spans="1:6" ht="15.75" thickBot="1">
      <c r="A10" s="102" t="s">
        <v>23</v>
      </c>
      <c r="B10" s="94" t="s">
        <v>23</v>
      </c>
      <c r="C10" s="94" t="s">
        <v>23</v>
      </c>
      <c r="D10" s="95" t="s">
        <v>23</v>
      </c>
      <c r="E10" s="96">
        <f>SUM(D9)+D7</f>
        <v>157452</v>
      </c>
      <c r="F10" s="97" t="s">
        <v>23</v>
      </c>
    </row>
    <row r="11" spans="1:6">
      <c r="A11" s="52"/>
      <c r="B11" s="53"/>
      <c r="C11" s="53"/>
      <c r="D11" s="53"/>
      <c r="E11" s="54"/>
      <c r="F11" s="55"/>
    </row>
    <row r="12" spans="1:6">
      <c r="A12" s="11"/>
      <c r="B12" s="11"/>
      <c r="C12" s="11"/>
      <c r="D12" s="11"/>
      <c r="E12" s="47"/>
      <c r="F12" s="45"/>
    </row>
  </sheetData>
  <sheetProtection password="BE4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personal </vt:lpstr>
      <vt:lpstr>materiale</vt:lpstr>
      <vt:lpstr>investitii</vt:lpstr>
      <vt:lpstr>pers cu handicap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2020-05-06T09:36:02Z</dcterms:modified>
</cp:coreProperties>
</file>