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iunie\15062021\"/>
    </mc:Choice>
  </mc:AlternateContent>
  <xr:revisionPtr revIDLastSave="0" documentId="13_ncr:1_{BD5B0710-A80E-489A-AC9A-F7702AB5AB27}" xr6:coauthVersionLast="47" xr6:coauthVersionMax="47" xr10:uidLastSave="{00000000-0000-0000-0000-000000000000}"/>
  <bookViews>
    <workbookView xWindow="2805" yWindow="3480" windowWidth="21600" windowHeight="11385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la organ.internat." sheetId="8" r:id="rId6"/>
  </sheets>
  <calcPr calcId="191029"/>
</workbook>
</file>

<file path=xl/calcChain.xml><?xml version="1.0" encoding="utf-8"?>
<calcChain xmlns="http://schemas.openxmlformats.org/spreadsheetml/2006/main">
  <c r="D92" i="5" l="1"/>
  <c r="D104" i="5" l="1"/>
  <c r="D29" i="7" l="1"/>
  <c r="D18" i="7" l="1"/>
  <c r="D73" i="5"/>
  <c r="D96" i="5" l="1"/>
  <c r="D9" i="6" l="1"/>
  <c r="D100" i="5" l="1"/>
  <c r="F87" i="2" l="1"/>
  <c r="E30" i="7" l="1"/>
  <c r="E19" i="7"/>
  <c r="E10" i="6" l="1"/>
  <c r="E11" i="4" l="1"/>
  <c r="D36" i="5" l="1"/>
  <c r="E97" i="5" l="1"/>
  <c r="E101" i="5" l="1"/>
  <c r="D55" i="5" l="1"/>
  <c r="E56" i="5" s="1"/>
  <c r="D80" i="5" l="1"/>
  <c r="E105" i="5" l="1"/>
  <c r="E81" i="5"/>
  <c r="E74" i="5"/>
  <c r="E37" i="5" l="1"/>
  <c r="E93" i="5"/>
  <c r="E106" i="5" l="1"/>
</calcChain>
</file>

<file path=xl/sharedStrings.xml><?xml version="1.0" encoding="utf-8"?>
<sst xmlns="http://schemas.openxmlformats.org/spreadsheetml/2006/main" count="698" uniqueCount="192">
  <si>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</si>
  <si>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</si>
  <si>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</si>
  <si>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</si>
  <si>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</si>
  <si>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</si>
  <si>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</si>
  <si>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</si>
  <si>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</si>
  <si>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</si>
  <si>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</si>
  <si>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</si>
  <si>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</si>
  <si>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</si>
  <si>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</si>
  <si>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</si>
  <si>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</si>
  <si>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</si>
  <si>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</si>
  <si>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</si>
  <si>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</si>
  <si>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</si>
  <si>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</si>
  <si>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</si>
  <si>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</si>
  <si>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</si>
  <si>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</si>
  <si>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</si>
  <si>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</si>
  <si>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</si>
  <si>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</si>
  <si>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</si>
  <si>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</si>
  <si>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</si>
  <si>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</si>
  <si>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</si>
  <si>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</si>
  <si>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</si>
  <si>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</si>
  <si>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</si>
  <si>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</si>
  <si>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</si>
  <si>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</si>
  <si>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</si>
  <si>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</si>
  <si>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</si>
  <si>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</si>
  <si>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</si>
  <si>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</si>
  <si>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</si>
  <si>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</si>
  <si>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</si>
  <si>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</si>
  <si>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</si>
  <si>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</si>
  <si>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</si>
  <si>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</si>
  <si>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</si>
  <si>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</si>
  <si>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</si>
  <si>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</si>
  <si>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</si>
  <si>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</si>
  <si>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</si>
  <si>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</si>
  <si>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</si>
  <si>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</si>
  <si>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</si>
  <si>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</si>
  <si>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</si>
  <si>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</si>
  <si>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</si>
  <si>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</si>
  <si>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</si>
  <si>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>ALIM CONT CARD SALARII</t>
  </si>
  <si>
    <t>ALIMENTARE CARD SALARII</t>
  </si>
  <si>
    <t>DIFERENTA IMPOZIT</t>
  </si>
  <si>
    <t>ALIMENTARE CONT BT</t>
  </si>
  <si>
    <t>01-31 mai</t>
  </si>
  <si>
    <t>01-31 mai 2021</t>
  </si>
  <si>
    <t>perioada: 01-31 mai 2021</t>
  </si>
  <si>
    <t xml:space="preserve">Total plati mai </t>
  </si>
  <si>
    <t xml:space="preserve">TOTAL mai </t>
  </si>
  <si>
    <t>perioada: 01-31 mai</t>
  </si>
  <si>
    <t>AGRESSIONE GROUP SA</t>
  </si>
  <si>
    <t xml:space="preserve">HARTIE COPIATOR </t>
  </si>
  <si>
    <t>PFA</t>
  </si>
  <si>
    <t>SERVICII CONSULTANTA</t>
  </si>
  <si>
    <t>DNS BIROTICA SRL</t>
  </si>
  <si>
    <t>HARTIE COLOTECH</t>
  </si>
  <si>
    <t>DIR.GEN.DE SALUBRITATE SECTOR 3</t>
  </si>
  <si>
    <t xml:space="preserve">COLECT.SI TR.DESEURI MENAJERE MARTIE </t>
  </si>
  <si>
    <t>CTCE PIATRA NEAMT</t>
  </si>
  <si>
    <t xml:space="preserve">ACTUALIZARI LEGIS APRILIE </t>
  </si>
  <si>
    <t>EMPO SYSTEMS SRL</t>
  </si>
  <si>
    <t>CAMERA DE SUPRAVEGHERE SI ACCESORII</t>
  </si>
  <si>
    <t>mai</t>
  </si>
  <si>
    <t>ROBOSTO LOGISTIK SRL</t>
  </si>
  <si>
    <t>SERV.SSM SI SU</t>
  </si>
  <si>
    <t>DHL INTERNATIONAL ROMANIA</t>
  </si>
  <si>
    <t>EXPEDIERI EXPRESS</t>
  </si>
  <si>
    <t>EXPERT TOTAL VENT SRL</t>
  </si>
  <si>
    <t>FREON INSTAL.CLIMATIZARE</t>
  </si>
  <si>
    <t>COMPANIA MUNICIPALA IMOBILIARA</t>
  </si>
  <si>
    <t xml:space="preserve">FOLOSINTA SPATIU </t>
  </si>
  <si>
    <t>PERLA ECO CLIN SRL</t>
  </si>
  <si>
    <t xml:space="preserve">SERVICII CURATENIE </t>
  </si>
  <si>
    <t>BTM CORPORATE SECURITY SRL</t>
  </si>
  <si>
    <t>SERVICII PAZA</t>
  </si>
  <si>
    <t>OSIM</t>
  </si>
  <si>
    <t>REINTREGIRE CONT</t>
  </si>
  <si>
    <t>ENGIE ROMANIA SA</t>
  </si>
  <si>
    <t xml:space="preserve">CONSUM GAZE </t>
  </si>
  <si>
    <t>PROFESIONAL GLOBAL PRESS SRL</t>
  </si>
  <si>
    <t>ANUNT PUBLICITAR</t>
  </si>
  <si>
    <t>MONITORUL OFICIAL RA</t>
  </si>
  <si>
    <t>PUBLICARE ANUNT</t>
  </si>
  <si>
    <t>DANTE INTERNATIONAL SA</t>
  </si>
  <si>
    <t>MOUSE WIRELESS</t>
  </si>
  <si>
    <t>KIASER KRAFT SRL</t>
  </si>
  <si>
    <t>SCRUMIERE</t>
  </si>
  <si>
    <t>MEDA CONSULT SRL</t>
  </si>
  <si>
    <t>CONSUMABILE IMPRIMANTE</t>
  </si>
  <si>
    <t>TREI D PLUS SRL</t>
  </si>
  <si>
    <t>SERVICII DDD</t>
  </si>
  <si>
    <t>VODAFONE ROMANIA SA</t>
  </si>
  <si>
    <t>SERVICII TELEFONIE MOBILA</t>
  </si>
  <si>
    <t>SERVICII ABONAMENT TV</t>
  </si>
  <si>
    <t>SERVICII WI-FI</t>
  </si>
  <si>
    <t>SERVICII TELEFONIE FIXA</t>
  </si>
  <si>
    <t>MIDA SOFT BUSINESS SRL</t>
  </si>
  <si>
    <t>CARTUSE TONER</t>
  </si>
  <si>
    <t>CRISTALSOFT SRL</t>
  </si>
  <si>
    <t>SERVICII MENTENANTA SOFT CONTAB</t>
  </si>
  <si>
    <t>OMNI TECH SR</t>
  </si>
  <si>
    <t xml:space="preserve">ECHIPAMENT CANON </t>
  </si>
  <si>
    <t>RIDICAT NUMERAR</t>
  </si>
  <si>
    <t>CUMPANA 1993 SRL</t>
  </si>
  <si>
    <t>PACHET BIDOANE APA</t>
  </si>
  <si>
    <t>ROTAREXIM SA</t>
  </si>
  <si>
    <t>BANDA TRICOLOR</t>
  </si>
  <si>
    <t>SC SQUARE PARKING SRL</t>
  </si>
  <si>
    <t>ABONAMENT PARCARE</t>
  </si>
  <si>
    <t xml:space="preserve">SERV.MANAG.CONSULT.SSM SI SU </t>
  </si>
  <si>
    <t>ENEL ENERGIE MUNTENIA SA</t>
  </si>
  <si>
    <t xml:space="preserve">CONSUM ENERGIE ELECTRICA </t>
  </si>
  <si>
    <t>FOXX COLOR SRL</t>
  </si>
  <si>
    <t>TRODAT PRINTY</t>
  </si>
  <si>
    <t>MINISTERUL AFACERILOR EXTERNE</t>
  </si>
  <si>
    <t>PASAPORT SERVICIU</t>
  </si>
  <si>
    <t>SCAUN ERGONOMIC</t>
  </si>
  <si>
    <t>APA NOVA BUCURESTI SA</t>
  </si>
  <si>
    <t>SERVICII APA</t>
  </si>
  <si>
    <t>FISET CU 2 USI SI 4 POLITE</t>
  </si>
  <si>
    <t>OMICRON SERVICE SRL</t>
  </si>
  <si>
    <t>TELEFON PANASONIC</t>
  </si>
  <si>
    <t>USI365 DEVELOPMENT SRL</t>
  </si>
  <si>
    <t>USA ANTIFOC ND4</t>
  </si>
  <si>
    <t>SERV.MENTENANTA SISTEME ELECTRICE</t>
  </si>
  <si>
    <t xml:space="preserve">SERV.MENT.ECHIPAM.CLIMATIZARE </t>
  </si>
  <si>
    <t>BIRO-MEDIA TRADING SRL</t>
  </si>
  <si>
    <t>DOSAR CARTON CAPSE</t>
  </si>
  <si>
    <t>PLICURI C5 SI C4</t>
  </si>
  <si>
    <t>XEROX ROMANIA SA</t>
  </si>
  <si>
    <t xml:space="preserve">SERVICII MENTENANTA </t>
  </si>
  <si>
    <t>FAIR COM AGENTI SRL</t>
  </si>
  <si>
    <t>MASINA DE FRANCAT</t>
  </si>
  <si>
    <t>SERVICIUL DE TELECOM.SPECIALE</t>
  </si>
  <si>
    <t>COMUNICATII BUCLA LOCALA</t>
  </si>
  <si>
    <t>DOSAR SINA</t>
  </si>
  <si>
    <t>WASTE TONER</t>
  </si>
  <si>
    <t>TELEFON APPLE</t>
  </si>
  <si>
    <t>KIT INTRETINERE ESPRESSOR</t>
  </si>
  <si>
    <t>NET TRADING SRL</t>
  </si>
  <si>
    <t xml:space="preserve">DVR 16 CANALE </t>
  </si>
  <si>
    <t>RASIROM</t>
  </si>
  <si>
    <t>SERV.SIST.COMPLEX DE SEC MAI</t>
  </si>
  <si>
    <t>ASCENSORUL SA</t>
  </si>
  <si>
    <t>SERVICII ASCENSOARE</t>
  </si>
  <si>
    <t>DIRECTIA GENERALA DE SALUBRIT.</t>
  </si>
  <si>
    <t>COLECT.SI TR.DESEURI MENAJERE</t>
  </si>
  <si>
    <t>PERDELE SI SERV.CUSUT</t>
  </si>
  <si>
    <t>HORNBACH CENTRALA SRL</t>
  </si>
  <si>
    <t>SERV.ACTUALIZARI LEGIS MAI 2021</t>
  </si>
  <si>
    <t>OMNI TECH SRL</t>
  </si>
  <si>
    <t>MENTENANTA FOTOCOPIATOARE</t>
  </si>
  <si>
    <t>STING PREVENT SRL</t>
  </si>
  <si>
    <t>VERIFICARE HIDRANTI</t>
  </si>
  <si>
    <t>COMISION BANCAR</t>
  </si>
  <si>
    <t xml:space="preserve">CAP 55 02 01 "CONTRIBUTII SI COTIZATII LA ORGANISMELE INTERNATIONALE" </t>
  </si>
  <si>
    <t>TOTAL mai</t>
  </si>
  <si>
    <t>TRANSFER TAXE 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</si>
</sst>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2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0" fillId="24" borderId="17" xfId="40" applyFont="1" applyFill="1" applyBorder="1" applyAlignment="1">
      <alignment horizontal="center" vertical="center" wrapText="1"/>
    </xf>
    <xf numFmtId="0" fontId="20" fillId="0" borderId="0" xfId="40" applyFont="1" applyAlignment="1">
      <alignment horizontal="left"/>
    </xf>
    <xf numFmtId="4" fontId="20" fillId="24" borderId="16" xfId="30" applyNumberFormat="1" applyFont="1" applyFill="1" applyBorder="1" applyAlignment="1" applyProtection="1">
      <alignment vertical="center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Layout" zoomScaleNormal="100" workbookViewId="0">
      <selection activeCell="D8" sqref="D8"/>
    </sheetView>
  </sheetViews>
  <sheetFormatPr defaultRowHeight="14.25" x14ac:dyDescent="0.2"/>
  <cols>
    <col min="1" max="1" width="11" style="13" customWidth="1"/>
    <col min="2" max="2" width="10.140625" style="13" customWidth="1"/>
    <col min="3" max="3" width="9.140625" style="13"/>
    <col min="4" max="4" width="10.140625" style="13" bestFit="1" customWidth="1"/>
    <col min="5" max="5" width="12.140625" style="13" customWidth="1"/>
    <col min="6" max="6" width="18.85546875" style="13" customWidth="1"/>
    <col min="7" max="16384" width="9.140625" style="13"/>
  </cols>
  <sheetData>
    <row r="1" spans="1:6" x14ac:dyDescent="0.2">
      <c r="A1" s="1" t="s">
        <v>4</v>
      </c>
      <c r="B1" s="1"/>
      <c r="C1" s="9"/>
      <c r="D1" s="9"/>
      <c r="E1" s="31"/>
      <c r="F1" s="9"/>
    </row>
    <row r="2" spans="1:6" x14ac:dyDescent="0.2">
      <c r="A2" s="11"/>
      <c r="B2" s="11"/>
      <c r="C2" s="11"/>
      <c r="D2" s="11"/>
      <c r="E2" s="32"/>
      <c r="F2" s="11"/>
    </row>
    <row r="3" spans="1:6" x14ac:dyDescent="0.2">
      <c r="A3" s="1" t="s">
        <v>69</v>
      </c>
      <c r="B3" s="9"/>
      <c r="C3" s="9"/>
      <c r="D3" s="9"/>
      <c r="E3" s="31"/>
      <c r="F3" s="11"/>
    </row>
    <row r="4" spans="1:6" x14ac:dyDescent="0.2">
      <c r="A4" s="6" t="s">
        <v>5</v>
      </c>
      <c r="B4" s="1" t="s">
        <v>78</v>
      </c>
      <c r="C4" s="1"/>
      <c r="D4" s="11"/>
      <c r="E4" s="32"/>
      <c r="F4" s="11"/>
    </row>
    <row r="5" spans="1:6" ht="15" customHeight="1" thickBot="1" x14ac:dyDescent="0.25">
      <c r="A5" s="9"/>
      <c r="B5" s="1"/>
      <c r="C5" s="1"/>
      <c r="D5" s="1"/>
      <c r="E5" s="31"/>
      <c r="F5" s="11"/>
    </row>
    <row r="6" spans="1:6" x14ac:dyDescent="0.2">
      <c r="A6" s="65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66" t="s">
        <v>29</v>
      </c>
    </row>
    <row r="7" spans="1:6" ht="25.5" x14ac:dyDescent="0.2">
      <c r="A7" s="23" t="s">
        <v>37</v>
      </c>
      <c r="B7" s="19" t="s">
        <v>23</v>
      </c>
      <c r="C7" s="19" t="s">
        <v>23</v>
      </c>
      <c r="D7" s="67">
        <v>80906</v>
      </c>
      <c r="E7" s="20" t="s">
        <v>23</v>
      </c>
      <c r="F7" s="27" t="s">
        <v>23</v>
      </c>
    </row>
    <row r="8" spans="1:6" ht="51" x14ac:dyDescent="0.2">
      <c r="A8" s="68" t="s">
        <v>39</v>
      </c>
      <c r="B8" s="19" t="s">
        <v>96</v>
      </c>
      <c r="C8" s="19">
        <v>7</v>
      </c>
      <c r="D8" s="121">
        <v>20010</v>
      </c>
      <c r="E8" s="20" t="s">
        <v>23</v>
      </c>
      <c r="F8" s="50" t="s">
        <v>73</v>
      </c>
    </row>
    <row r="9" spans="1:6" ht="47.25" customHeight="1" x14ac:dyDescent="0.2">
      <c r="A9" s="45" t="s">
        <v>38</v>
      </c>
      <c r="B9" s="19" t="s">
        <v>23</v>
      </c>
      <c r="C9" s="19" t="s">
        <v>23</v>
      </c>
      <c r="D9" s="67">
        <f>SUM(D8)</f>
        <v>20010</v>
      </c>
      <c r="E9" s="20" t="s">
        <v>23</v>
      </c>
      <c r="F9" s="27" t="s">
        <v>23</v>
      </c>
    </row>
    <row r="10" spans="1:6" ht="15" thickBot="1" x14ac:dyDescent="0.25">
      <c r="A10" s="69" t="s">
        <v>23</v>
      </c>
      <c r="B10" s="33" t="s">
        <v>23</v>
      </c>
      <c r="C10" s="33" t="s">
        <v>23</v>
      </c>
      <c r="D10" s="70" t="s">
        <v>23</v>
      </c>
      <c r="E10" s="71">
        <f>SUM(D9)+D7</f>
        <v>100916</v>
      </c>
      <c r="F10" s="72" t="s">
        <v>23</v>
      </c>
    </row>
    <row r="11" spans="1:6" x14ac:dyDescent="0.2">
      <c r="A11" s="35"/>
      <c r="B11" s="36"/>
      <c r="C11" s="36"/>
      <c r="D11" s="36"/>
      <c r="E11" s="37"/>
      <c r="F11" s="38"/>
    </row>
    <row r="12" spans="1:6" x14ac:dyDescent="0.2">
      <c r="A12" s="11"/>
      <c r="B12" s="11"/>
      <c r="C12" s="11"/>
      <c r="D12" s="11"/>
      <c r="E12" s="32"/>
      <c r="F12" s="3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OJT34hnXuF4oiipzGB4PTj7tEEMi5TswzUg9cW5Bpk1ZxGOEV2JvlzXlTQBo77eWmhMiVKgrEfDsRuIQ30EKVg==" saltValue="u0NRiFm5VIRPSAT7lNy7VA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1"/>
  <sheetViews>
    <sheetView view="pageLayout" topLeftCell="A85" zoomScaleNormal="100" workbookViewId="0">
      <selection activeCell="D90" sqref="D90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6.5703125" style="11" bestFit="1" customWidth="1"/>
    <col min="4" max="4" width="13.140625" style="11" customWidth="1"/>
    <col min="5" max="5" width="14.42578125" style="32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1" t="s">
        <v>4</v>
      </c>
      <c r="B1" s="1"/>
      <c r="C1" s="9"/>
      <c r="D1" s="9"/>
      <c r="E1" s="31"/>
      <c r="F1" s="9"/>
    </row>
    <row r="3" spans="1:6" x14ac:dyDescent="0.2">
      <c r="A3" s="1" t="s">
        <v>27</v>
      </c>
      <c r="B3" s="9"/>
      <c r="C3" s="9"/>
      <c r="D3" s="9"/>
      <c r="E3" s="31"/>
    </row>
    <row r="4" spans="1:6" x14ac:dyDescent="0.2">
      <c r="A4" s="1" t="s">
        <v>28</v>
      </c>
      <c r="B4" s="9"/>
      <c r="C4" s="9"/>
      <c r="D4" s="9"/>
      <c r="E4" s="31"/>
    </row>
    <row r="5" spans="1:6" x14ac:dyDescent="0.2">
      <c r="A5" s="6" t="s">
        <v>5</v>
      </c>
      <c r="B5" s="1" t="s">
        <v>79</v>
      </c>
      <c r="C5" s="1"/>
    </row>
    <row r="6" spans="1:6" ht="13.5" thickBot="1" x14ac:dyDescent="0.25">
      <c r="A6" s="9"/>
      <c r="B6" s="1"/>
      <c r="C6" s="1"/>
      <c r="D6" s="1"/>
      <c r="E6" s="31"/>
    </row>
    <row r="7" spans="1:6" x14ac:dyDescent="0.2">
      <c r="A7" s="53" t="s">
        <v>23</v>
      </c>
      <c r="B7" s="54" t="s">
        <v>6</v>
      </c>
      <c r="C7" s="54" t="s">
        <v>7</v>
      </c>
      <c r="D7" s="54" t="s">
        <v>8</v>
      </c>
      <c r="E7" s="55" t="s">
        <v>3</v>
      </c>
      <c r="F7" s="56" t="s">
        <v>29</v>
      </c>
    </row>
    <row r="8" spans="1:6" x14ac:dyDescent="0.2">
      <c r="A8" s="46" t="s">
        <v>9</v>
      </c>
      <c r="B8" s="57" t="s">
        <v>23</v>
      </c>
      <c r="C8" s="57" t="s">
        <v>23</v>
      </c>
      <c r="D8" s="141">
        <v>4947644</v>
      </c>
      <c r="E8" s="40" t="s">
        <v>23</v>
      </c>
      <c r="F8" s="58" t="s">
        <v>23</v>
      </c>
    </row>
    <row r="9" spans="1:6" ht="25.5" x14ac:dyDescent="0.2">
      <c r="A9" s="132" t="s">
        <v>10</v>
      </c>
      <c r="B9" s="19" t="s">
        <v>96</v>
      </c>
      <c r="C9" s="19">
        <v>7</v>
      </c>
      <c r="D9" s="130">
        <v>535787</v>
      </c>
      <c r="E9" s="20" t="s">
        <v>23</v>
      </c>
      <c r="F9" s="50" t="s">
        <v>72</v>
      </c>
    </row>
    <row r="10" spans="1:6" ht="25.5" x14ac:dyDescent="0.2">
      <c r="A10" s="132" t="s">
        <v>23</v>
      </c>
      <c r="B10" s="19" t="s">
        <v>96</v>
      </c>
      <c r="C10" s="19">
        <v>7</v>
      </c>
      <c r="D10" s="130">
        <v>138599</v>
      </c>
      <c r="E10" s="20" t="s">
        <v>23</v>
      </c>
      <c r="F10" s="50" t="s">
        <v>72</v>
      </c>
    </row>
    <row r="11" spans="1:6" ht="25.5" x14ac:dyDescent="0.2">
      <c r="A11" s="132" t="s">
        <v>23</v>
      </c>
      <c r="B11" s="19" t="s">
        <v>96</v>
      </c>
      <c r="C11" s="19">
        <v>7</v>
      </c>
      <c r="D11" s="130">
        <v>3651</v>
      </c>
      <c r="E11" s="20" t="s">
        <v>23</v>
      </c>
      <c r="F11" s="50" t="s">
        <v>48</v>
      </c>
    </row>
    <row r="12" spans="1:6" ht="25.5" x14ac:dyDescent="0.2">
      <c r="A12" s="132" t="s">
        <v>23</v>
      </c>
      <c r="B12" s="19" t="s">
        <v>96</v>
      </c>
      <c r="C12" s="19">
        <v>7</v>
      </c>
      <c r="D12" s="130">
        <v>2097</v>
      </c>
      <c r="E12" s="20" t="s">
        <v>23</v>
      </c>
      <c r="F12" s="50" t="s">
        <v>36</v>
      </c>
    </row>
    <row r="13" spans="1:6" ht="25.5" x14ac:dyDescent="0.2">
      <c r="A13" s="132" t="s">
        <v>23</v>
      </c>
      <c r="B13" s="19" t="s">
        <v>96</v>
      </c>
      <c r="C13" s="19">
        <v>7</v>
      </c>
      <c r="D13" s="130">
        <v>2843</v>
      </c>
      <c r="E13" s="20" t="s">
        <v>23</v>
      </c>
      <c r="F13" s="50" t="s">
        <v>48</v>
      </c>
    </row>
    <row r="14" spans="1:6" ht="25.5" x14ac:dyDescent="0.2">
      <c r="A14" s="132" t="s">
        <v>23</v>
      </c>
      <c r="B14" s="19" t="s">
        <v>96</v>
      </c>
      <c r="C14" s="19">
        <v>7</v>
      </c>
      <c r="D14" s="130">
        <v>3085</v>
      </c>
      <c r="E14" s="20" t="s">
        <v>23</v>
      </c>
      <c r="F14" s="50" t="s">
        <v>48</v>
      </c>
    </row>
    <row r="15" spans="1:6" ht="25.5" x14ac:dyDescent="0.2">
      <c r="A15" s="132" t="s">
        <v>23</v>
      </c>
      <c r="B15" s="19" t="s">
        <v>96</v>
      </c>
      <c r="C15" s="19">
        <v>7</v>
      </c>
      <c r="D15" s="130">
        <v>3119</v>
      </c>
      <c r="E15" s="20" t="s">
        <v>23</v>
      </c>
      <c r="F15" s="50" t="s">
        <v>36</v>
      </c>
    </row>
    <row r="16" spans="1:6" x14ac:dyDescent="0.2">
      <c r="A16" s="132" t="s">
        <v>23</v>
      </c>
      <c r="B16" s="19" t="s">
        <v>96</v>
      </c>
      <c r="C16" s="19">
        <v>7</v>
      </c>
      <c r="D16" s="130">
        <v>200</v>
      </c>
      <c r="E16" s="20" t="s">
        <v>23</v>
      </c>
      <c r="F16" s="133" t="s">
        <v>64</v>
      </c>
    </row>
    <row r="17" spans="1:15" x14ac:dyDescent="0.2">
      <c r="A17" s="132"/>
      <c r="B17" s="19" t="s">
        <v>96</v>
      </c>
      <c r="C17" s="19">
        <v>7</v>
      </c>
      <c r="D17" s="130">
        <v>1685</v>
      </c>
      <c r="E17" s="20" t="s">
        <v>23</v>
      </c>
      <c r="F17" s="133" t="s">
        <v>65</v>
      </c>
    </row>
    <row r="18" spans="1:15" x14ac:dyDescent="0.2">
      <c r="A18" s="132"/>
      <c r="B18" s="19" t="s">
        <v>96</v>
      </c>
      <c r="C18" s="19">
        <v>7</v>
      </c>
      <c r="D18" s="130">
        <v>1501</v>
      </c>
      <c r="E18" s="20" t="s">
        <v>23</v>
      </c>
      <c r="F18" s="133" t="s">
        <v>65</v>
      </c>
    </row>
    <row r="19" spans="1:15" x14ac:dyDescent="0.2">
      <c r="A19" s="132"/>
      <c r="B19" s="19" t="s">
        <v>96</v>
      </c>
      <c r="C19" s="19">
        <v>7</v>
      </c>
      <c r="D19" s="130">
        <v>1501</v>
      </c>
      <c r="E19" s="20"/>
      <c r="F19" s="133" t="s">
        <v>65</v>
      </c>
    </row>
    <row r="20" spans="1:15" x14ac:dyDescent="0.2">
      <c r="A20" s="132" t="s">
        <v>23</v>
      </c>
      <c r="B20" s="19" t="s">
        <v>96</v>
      </c>
      <c r="C20" s="19">
        <v>7</v>
      </c>
      <c r="D20" s="130">
        <v>2675</v>
      </c>
      <c r="E20" s="20" t="s">
        <v>23</v>
      </c>
      <c r="F20" s="133" t="s">
        <v>30</v>
      </c>
    </row>
    <row r="21" spans="1:15" ht="25.5" x14ac:dyDescent="0.2">
      <c r="A21" s="132" t="s">
        <v>23</v>
      </c>
      <c r="B21" s="19" t="s">
        <v>96</v>
      </c>
      <c r="C21" s="19">
        <v>7</v>
      </c>
      <c r="D21" s="130">
        <v>2854</v>
      </c>
      <c r="E21" s="20" t="s">
        <v>23</v>
      </c>
      <c r="F21" s="133" t="s">
        <v>36</v>
      </c>
    </row>
    <row r="22" spans="1:15" ht="25.5" x14ac:dyDescent="0.2">
      <c r="A22" s="132" t="s">
        <v>23</v>
      </c>
      <c r="B22" s="19" t="s">
        <v>96</v>
      </c>
      <c r="C22" s="19">
        <v>7</v>
      </c>
      <c r="D22" s="130">
        <v>3417</v>
      </c>
      <c r="E22" s="20" t="s">
        <v>23</v>
      </c>
      <c r="F22" s="133" t="s">
        <v>36</v>
      </c>
    </row>
    <row r="23" spans="1:15" ht="25.5" x14ac:dyDescent="0.2">
      <c r="A23" s="132"/>
      <c r="B23" s="19" t="s">
        <v>96</v>
      </c>
      <c r="C23" s="19">
        <v>7</v>
      </c>
      <c r="D23" s="130">
        <v>3598</v>
      </c>
      <c r="E23" s="20"/>
      <c r="F23" s="133" t="s">
        <v>36</v>
      </c>
    </row>
    <row r="24" spans="1:15" ht="25.5" x14ac:dyDescent="0.2">
      <c r="A24" s="132"/>
      <c r="B24" s="19" t="s">
        <v>96</v>
      </c>
      <c r="C24" s="19">
        <v>7</v>
      </c>
      <c r="D24" s="130">
        <v>3226</v>
      </c>
      <c r="E24" s="20" t="s">
        <v>23</v>
      </c>
      <c r="F24" s="133" t="s">
        <v>36</v>
      </c>
    </row>
    <row r="25" spans="1:15" ht="25.5" x14ac:dyDescent="0.2">
      <c r="A25" s="132" t="s">
        <v>23</v>
      </c>
      <c r="B25" s="19" t="s">
        <v>96</v>
      </c>
      <c r="C25" s="19">
        <v>7</v>
      </c>
      <c r="D25" s="130">
        <v>3531</v>
      </c>
      <c r="E25" s="20" t="s">
        <v>23</v>
      </c>
      <c r="F25" s="133" t="s">
        <v>36</v>
      </c>
    </row>
    <row r="26" spans="1:15" x14ac:dyDescent="0.2">
      <c r="A26" s="132" t="s">
        <v>23</v>
      </c>
      <c r="B26" s="19" t="s">
        <v>96</v>
      </c>
      <c r="C26" s="19">
        <v>7</v>
      </c>
      <c r="D26" s="130">
        <v>1620</v>
      </c>
      <c r="E26" s="20" t="s">
        <v>23</v>
      </c>
      <c r="F26" s="133" t="s">
        <v>64</v>
      </c>
    </row>
    <row r="27" spans="1:15" x14ac:dyDescent="0.2">
      <c r="A27" s="132" t="s">
        <v>23</v>
      </c>
      <c r="B27" s="19" t="s">
        <v>96</v>
      </c>
      <c r="C27" s="19">
        <v>7</v>
      </c>
      <c r="D27" s="130">
        <v>150</v>
      </c>
      <c r="E27" s="20" t="s">
        <v>23</v>
      </c>
      <c r="F27" s="50" t="s">
        <v>66</v>
      </c>
    </row>
    <row r="28" spans="1:15" x14ac:dyDescent="0.2">
      <c r="A28" s="132" t="s">
        <v>23</v>
      </c>
      <c r="B28" s="19" t="s">
        <v>96</v>
      </c>
      <c r="C28" s="19">
        <v>7</v>
      </c>
      <c r="D28" s="130">
        <v>150</v>
      </c>
      <c r="E28" s="20" t="s">
        <v>23</v>
      </c>
      <c r="F28" s="50" t="s">
        <v>66</v>
      </c>
      <c r="H28" s="29"/>
      <c r="J28" s="30"/>
    </row>
    <row r="29" spans="1:15" x14ac:dyDescent="0.2">
      <c r="A29" s="132"/>
      <c r="B29" s="19" t="s">
        <v>96</v>
      </c>
      <c r="C29" s="19">
        <v>7</v>
      </c>
      <c r="D29" s="130">
        <v>79086</v>
      </c>
      <c r="E29" s="20"/>
      <c r="F29" s="50" t="s">
        <v>31</v>
      </c>
      <c r="H29" s="30"/>
    </row>
    <row r="30" spans="1:15" ht="25.5" x14ac:dyDescent="0.2">
      <c r="A30" s="132"/>
      <c r="B30" s="19" t="s">
        <v>96</v>
      </c>
      <c r="C30" s="19">
        <v>7</v>
      </c>
      <c r="D30" s="130">
        <v>428034</v>
      </c>
      <c r="E30" s="20"/>
      <c r="F30" s="50" t="s">
        <v>32</v>
      </c>
    </row>
    <row r="31" spans="1:15" ht="25.5" x14ac:dyDescent="0.2">
      <c r="A31" s="132"/>
      <c r="B31" s="19" t="s">
        <v>96</v>
      </c>
      <c r="C31" s="19">
        <v>7</v>
      </c>
      <c r="D31" s="130">
        <v>2112</v>
      </c>
      <c r="E31" s="20"/>
      <c r="F31" s="50" t="s">
        <v>36</v>
      </c>
    </row>
    <row r="32" spans="1:15" x14ac:dyDescent="0.2">
      <c r="A32" s="132"/>
      <c r="B32" s="19" t="s">
        <v>96</v>
      </c>
      <c r="C32" s="19">
        <v>12</v>
      </c>
      <c r="D32" s="130">
        <v>55</v>
      </c>
      <c r="E32" s="20"/>
      <c r="F32" s="50" t="s">
        <v>76</v>
      </c>
      <c r="N32" s="30"/>
      <c r="O32" s="30"/>
    </row>
    <row r="33" spans="1:6" x14ac:dyDescent="0.2">
      <c r="A33" s="132"/>
      <c r="B33" s="19" t="s">
        <v>96</v>
      </c>
      <c r="C33" s="19">
        <v>12</v>
      </c>
      <c r="D33" s="130">
        <v>495</v>
      </c>
      <c r="E33" s="20"/>
      <c r="F33" s="50" t="s">
        <v>77</v>
      </c>
    </row>
    <row r="34" spans="1:6" x14ac:dyDescent="0.2">
      <c r="A34" s="132"/>
      <c r="B34" s="19" t="s">
        <v>96</v>
      </c>
      <c r="C34" s="19">
        <v>12</v>
      </c>
      <c r="D34" s="130">
        <v>1</v>
      </c>
      <c r="E34" s="20"/>
      <c r="F34" s="50" t="s">
        <v>30</v>
      </c>
    </row>
    <row r="35" spans="1:6" x14ac:dyDescent="0.2">
      <c r="A35" s="94" t="s">
        <v>23</v>
      </c>
      <c r="B35" s="123"/>
      <c r="C35" s="123" t="s">
        <v>23</v>
      </c>
      <c r="D35" s="123" t="s">
        <v>23</v>
      </c>
      <c r="E35" s="123" t="s">
        <v>23</v>
      </c>
      <c r="F35" s="27" t="s">
        <v>23</v>
      </c>
    </row>
    <row r="36" spans="1:6" x14ac:dyDescent="0.2">
      <c r="A36" s="75" t="s">
        <v>11</v>
      </c>
      <c r="B36" s="19" t="s">
        <v>23</v>
      </c>
      <c r="C36" s="19" t="s">
        <v>23</v>
      </c>
      <c r="D36" s="22">
        <f>SUM(D9:D35)</f>
        <v>1225072</v>
      </c>
      <c r="E36" s="20" t="s">
        <v>23</v>
      </c>
      <c r="F36" s="27" t="s">
        <v>23</v>
      </c>
    </row>
    <row r="37" spans="1:6" x14ac:dyDescent="0.2">
      <c r="A37" s="25" t="s">
        <v>23</v>
      </c>
      <c r="B37" s="19" t="s">
        <v>23</v>
      </c>
      <c r="C37" s="19" t="s">
        <v>23</v>
      </c>
      <c r="D37" s="19" t="s">
        <v>23</v>
      </c>
      <c r="E37" s="20">
        <f>SUM(D36)+D8</f>
        <v>6172716</v>
      </c>
      <c r="F37" s="27" t="s">
        <v>23</v>
      </c>
    </row>
    <row r="38" spans="1:6" x14ac:dyDescent="0.2">
      <c r="A38" s="114" t="s">
        <v>44</v>
      </c>
      <c r="B38" s="19" t="s">
        <v>23</v>
      </c>
      <c r="C38" s="19" t="s">
        <v>23</v>
      </c>
      <c r="D38" s="49">
        <v>253363</v>
      </c>
      <c r="E38" s="20" t="s">
        <v>23</v>
      </c>
      <c r="F38" s="27" t="s">
        <v>23</v>
      </c>
    </row>
    <row r="39" spans="1:6" x14ac:dyDescent="0.2">
      <c r="A39" s="97" t="s">
        <v>45</v>
      </c>
      <c r="B39" s="77" t="s">
        <v>96</v>
      </c>
      <c r="C39" s="77">
        <v>7</v>
      </c>
      <c r="D39" s="121">
        <v>4021</v>
      </c>
      <c r="E39" s="78" t="s">
        <v>23</v>
      </c>
      <c r="F39" s="83" t="s">
        <v>31</v>
      </c>
    </row>
    <row r="40" spans="1:6" ht="25.5" x14ac:dyDescent="0.2">
      <c r="A40" s="98" t="s">
        <v>23</v>
      </c>
      <c r="B40" s="77" t="s">
        <v>96</v>
      </c>
      <c r="C40" s="77">
        <v>7</v>
      </c>
      <c r="D40" s="121">
        <v>154</v>
      </c>
      <c r="E40" s="78" t="s">
        <v>23</v>
      </c>
      <c r="F40" s="83" t="s">
        <v>36</v>
      </c>
    </row>
    <row r="41" spans="1:6" ht="28.5" customHeight="1" x14ac:dyDescent="0.2">
      <c r="A41" s="98" t="s">
        <v>23</v>
      </c>
      <c r="B41" s="77" t="s">
        <v>96</v>
      </c>
      <c r="C41" s="77">
        <v>7</v>
      </c>
      <c r="D41" s="121">
        <v>21006</v>
      </c>
      <c r="E41" s="78" t="s">
        <v>23</v>
      </c>
      <c r="F41" s="112" t="s">
        <v>32</v>
      </c>
    </row>
    <row r="42" spans="1:6" ht="25.5" x14ac:dyDescent="0.2">
      <c r="A42" s="98" t="s">
        <v>23</v>
      </c>
      <c r="B42" s="77" t="s">
        <v>96</v>
      </c>
      <c r="C42" s="77">
        <v>7</v>
      </c>
      <c r="D42" s="121">
        <v>202</v>
      </c>
      <c r="E42" s="78" t="s">
        <v>23</v>
      </c>
      <c r="F42" s="83" t="s">
        <v>36</v>
      </c>
    </row>
    <row r="43" spans="1:6" ht="25.5" x14ac:dyDescent="0.2">
      <c r="A43" s="98" t="s">
        <v>23</v>
      </c>
      <c r="B43" s="77" t="s">
        <v>96</v>
      </c>
      <c r="C43" s="77">
        <v>7</v>
      </c>
      <c r="D43" s="121">
        <v>171</v>
      </c>
      <c r="E43" s="78" t="s">
        <v>23</v>
      </c>
      <c r="F43" s="83" t="s">
        <v>36</v>
      </c>
    </row>
    <row r="44" spans="1:6" ht="25.5" x14ac:dyDescent="0.2">
      <c r="A44" s="98" t="s">
        <v>23</v>
      </c>
      <c r="B44" s="77" t="s">
        <v>96</v>
      </c>
      <c r="C44" s="77">
        <v>7</v>
      </c>
      <c r="D44" s="121">
        <v>140</v>
      </c>
      <c r="E44" s="78" t="s">
        <v>23</v>
      </c>
      <c r="F44" s="83" t="s">
        <v>36</v>
      </c>
    </row>
    <row r="45" spans="1:6" ht="25.5" x14ac:dyDescent="0.2">
      <c r="A45" s="98" t="s">
        <v>23</v>
      </c>
      <c r="B45" s="77" t="s">
        <v>96</v>
      </c>
      <c r="C45" s="77">
        <v>7</v>
      </c>
      <c r="D45" s="121">
        <v>202</v>
      </c>
      <c r="E45" s="78" t="s">
        <v>23</v>
      </c>
      <c r="F45" s="83" t="s">
        <v>36</v>
      </c>
    </row>
    <row r="46" spans="1:6" ht="25.5" x14ac:dyDescent="0.2">
      <c r="A46" s="98" t="s">
        <v>23</v>
      </c>
      <c r="B46" s="77" t="s">
        <v>96</v>
      </c>
      <c r="C46" s="77">
        <v>7</v>
      </c>
      <c r="D46" s="121">
        <v>152</v>
      </c>
      <c r="E46" s="78" t="s">
        <v>23</v>
      </c>
      <c r="F46" s="83" t="s">
        <v>36</v>
      </c>
    </row>
    <row r="47" spans="1:6" ht="25.5" x14ac:dyDescent="0.2">
      <c r="A47" s="98" t="s">
        <v>23</v>
      </c>
      <c r="B47" s="77" t="s">
        <v>96</v>
      </c>
      <c r="C47" s="77">
        <v>7</v>
      </c>
      <c r="D47" s="121">
        <v>183</v>
      </c>
      <c r="E47" s="78" t="s">
        <v>23</v>
      </c>
      <c r="F47" s="83" t="s">
        <v>36</v>
      </c>
    </row>
    <row r="48" spans="1:6" ht="25.5" x14ac:dyDescent="0.2">
      <c r="A48" s="98"/>
      <c r="B48" s="77" t="s">
        <v>96</v>
      </c>
      <c r="C48" s="77">
        <v>7</v>
      </c>
      <c r="D48" s="121">
        <v>181</v>
      </c>
      <c r="E48" s="78" t="s">
        <v>23</v>
      </c>
      <c r="F48" s="83" t="s">
        <v>36</v>
      </c>
    </row>
    <row r="49" spans="1:20" ht="25.5" x14ac:dyDescent="0.2">
      <c r="A49" s="98"/>
      <c r="B49" s="77" t="s">
        <v>96</v>
      </c>
      <c r="C49" s="77">
        <v>7</v>
      </c>
      <c r="D49" s="121">
        <v>202</v>
      </c>
      <c r="E49" s="78" t="s">
        <v>23</v>
      </c>
      <c r="F49" s="83" t="s">
        <v>36</v>
      </c>
    </row>
    <row r="50" spans="1:20" ht="25.5" x14ac:dyDescent="0.2">
      <c r="A50" s="98" t="s">
        <v>23</v>
      </c>
      <c r="B50" s="77" t="s">
        <v>96</v>
      </c>
      <c r="C50" s="77">
        <v>7</v>
      </c>
      <c r="D50" s="121">
        <v>163</v>
      </c>
      <c r="E50" s="78" t="s">
        <v>23</v>
      </c>
      <c r="F50" s="83" t="s">
        <v>36</v>
      </c>
    </row>
    <row r="51" spans="1:20" ht="25.5" x14ac:dyDescent="0.2">
      <c r="A51" s="98" t="s">
        <v>23</v>
      </c>
      <c r="B51" s="77" t="s">
        <v>96</v>
      </c>
      <c r="C51" s="77">
        <v>7</v>
      </c>
      <c r="D51" s="121">
        <v>5939</v>
      </c>
      <c r="E51" s="78" t="s">
        <v>23</v>
      </c>
      <c r="F51" s="83" t="s">
        <v>71</v>
      </c>
    </row>
    <row r="52" spans="1:20" ht="25.5" x14ac:dyDescent="0.2">
      <c r="A52" s="98" t="s">
        <v>23</v>
      </c>
      <c r="B52" s="77" t="s">
        <v>96</v>
      </c>
      <c r="C52" s="77">
        <v>7</v>
      </c>
      <c r="D52" s="121">
        <v>26979</v>
      </c>
      <c r="E52" s="78" t="s">
        <v>23</v>
      </c>
      <c r="F52" s="83" t="s">
        <v>71</v>
      </c>
      <c r="N52" s="30"/>
      <c r="O52" s="30"/>
      <c r="P52" s="30"/>
      <c r="Q52" s="30"/>
      <c r="R52" s="30"/>
      <c r="S52" s="30"/>
      <c r="T52" s="30"/>
    </row>
    <row r="53" spans="1:20" ht="25.5" x14ac:dyDescent="0.2">
      <c r="A53" s="98"/>
      <c r="B53" s="77" t="s">
        <v>96</v>
      </c>
      <c r="C53" s="77">
        <v>7</v>
      </c>
      <c r="D53" s="121">
        <v>192</v>
      </c>
      <c r="E53" s="78" t="s">
        <v>23</v>
      </c>
      <c r="F53" s="83" t="s">
        <v>72</v>
      </c>
      <c r="N53" s="30"/>
      <c r="O53" s="30"/>
      <c r="P53" s="30"/>
      <c r="Q53" s="30"/>
      <c r="R53" s="30"/>
      <c r="S53" s="30"/>
      <c r="T53" s="30"/>
    </row>
    <row r="54" spans="1:20" x14ac:dyDescent="0.2">
      <c r="A54" s="98" t="s">
        <v>23</v>
      </c>
      <c r="B54" s="77"/>
      <c r="C54" s="77"/>
      <c r="D54" s="120"/>
      <c r="E54" s="78"/>
      <c r="F54" s="83"/>
      <c r="N54" s="30"/>
      <c r="O54" s="30"/>
      <c r="P54" s="30"/>
      <c r="Q54" s="30"/>
      <c r="R54" s="30"/>
      <c r="S54" s="30"/>
      <c r="T54" s="30"/>
    </row>
    <row r="55" spans="1:20" x14ac:dyDescent="0.2">
      <c r="A55" s="47" t="s">
        <v>46</v>
      </c>
      <c r="B55" s="19" t="s">
        <v>23</v>
      </c>
      <c r="C55" s="19" t="s">
        <v>23</v>
      </c>
      <c r="D55" s="96">
        <f>SUM(D39:D54)</f>
        <v>59887</v>
      </c>
      <c r="E55" s="78" t="s">
        <v>23</v>
      </c>
      <c r="F55" s="27" t="s">
        <v>23</v>
      </c>
      <c r="N55" s="30"/>
      <c r="O55" s="30"/>
      <c r="P55" s="30"/>
      <c r="Q55" s="30"/>
      <c r="R55" s="30"/>
      <c r="S55" s="30"/>
      <c r="T55" s="30"/>
    </row>
    <row r="56" spans="1:20" x14ac:dyDescent="0.2">
      <c r="A56" s="25" t="s">
        <v>23</v>
      </c>
      <c r="B56" s="19" t="s">
        <v>23</v>
      </c>
      <c r="C56" s="19" t="s">
        <v>23</v>
      </c>
      <c r="D56" s="19" t="s">
        <v>23</v>
      </c>
      <c r="E56" s="20">
        <f>SUM(D38)+D55</f>
        <v>313250</v>
      </c>
      <c r="F56" s="24" t="s">
        <v>23</v>
      </c>
      <c r="N56" s="30"/>
    </row>
    <row r="57" spans="1:20" x14ac:dyDescent="0.2">
      <c r="A57" s="99" t="s">
        <v>24</v>
      </c>
      <c r="B57" s="77" t="s">
        <v>23</v>
      </c>
      <c r="C57" s="100" t="s">
        <v>23</v>
      </c>
      <c r="D57" s="101">
        <v>857244</v>
      </c>
      <c r="E57" s="78" t="s">
        <v>23</v>
      </c>
      <c r="F57" s="85" t="s">
        <v>23</v>
      </c>
      <c r="N57" s="30"/>
    </row>
    <row r="58" spans="1:20" ht="25.5" x14ac:dyDescent="0.2">
      <c r="A58" s="104" t="s">
        <v>25</v>
      </c>
      <c r="B58" s="77" t="s">
        <v>96</v>
      </c>
      <c r="C58" s="77">
        <v>7</v>
      </c>
      <c r="D58" s="130">
        <v>95999</v>
      </c>
      <c r="E58" s="78" t="s">
        <v>23</v>
      </c>
      <c r="F58" s="103" t="s">
        <v>71</v>
      </c>
      <c r="G58" s="30"/>
      <c r="H58" s="30"/>
      <c r="I58" s="30"/>
      <c r="J58" s="30"/>
      <c r="K58" s="30"/>
      <c r="L58" s="30"/>
      <c r="M58" s="30"/>
      <c r="N58" s="30"/>
    </row>
    <row r="59" spans="1:20" ht="25.5" x14ac:dyDescent="0.2">
      <c r="A59" s="102"/>
      <c r="B59" s="77" t="s">
        <v>96</v>
      </c>
      <c r="C59" s="77">
        <v>7</v>
      </c>
      <c r="D59" s="130">
        <v>23142</v>
      </c>
      <c r="E59" s="78"/>
      <c r="F59" s="103" t="s">
        <v>71</v>
      </c>
    </row>
    <row r="60" spans="1:20" ht="25.5" x14ac:dyDescent="0.2">
      <c r="A60" s="104" t="s">
        <v>23</v>
      </c>
      <c r="B60" s="77" t="s">
        <v>96</v>
      </c>
      <c r="C60" s="77">
        <v>7</v>
      </c>
      <c r="D60" s="130">
        <v>651</v>
      </c>
      <c r="E60" s="78" t="s">
        <v>23</v>
      </c>
      <c r="F60" s="103" t="s">
        <v>36</v>
      </c>
    </row>
    <row r="61" spans="1:20" ht="25.5" x14ac:dyDescent="0.2">
      <c r="A61" s="104" t="s">
        <v>23</v>
      </c>
      <c r="B61" s="77" t="s">
        <v>96</v>
      </c>
      <c r="C61" s="77">
        <v>7</v>
      </c>
      <c r="D61" s="130">
        <v>299</v>
      </c>
      <c r="E61" s="78" t="s">
        <v>23</v>
      </c>
      <c r="F61" s="103" t="s">
        <v>36</v>
      </c>
    </row>
    <row r="62" spans="1:20" ht="25.5" x14ac:dyDescent="0.2">
      <c r="A62" s="104" t="s">
        <v>23</v>
      </c>
      <c r="B62" s="77" t="s">
        <v>96</v>
      </c>
      <c r="C62" s="77">
        <v>7</v>
      </c>
      <c r="D62" s="130">
        <v>548</v>
      </c>
      <c r="E62" s="78" t="s">
        <v>23</v>
      </c>
      <c r="F62" s="103" t="s">
        <v>48</v>
      </c>
    </row>
    <row r="63" spans="1:20" ht="25.5" x14ac:dyDescent="0.2">
      <c r="A63" s="104" t="s">
        <v>23</v>
      </c>
      <c r="B63" s="77" t="s">
        <v>96</v>
      </c>
      <c r="C63" s="77">
        <v>7</v>
      </c>
      <c r="D63" s="130">
        <v>654</v>
      </c>
      <c r="E63" s="78" t="s">
        <v>23</v>
      </c>
      <c r="F63" s="103" t="s">
        <v>48</v>
      </c>
    </row>
    <row r="64" spans="1:20" ht="25.5" x14ac:dyDescent="0.2">
      <c r="A64" s="104" t="s">
        <v>23</v>
      </c>
      <c r="B64" s="77" t="s">
        <v>96</v>
      </c>
      <c r="C64" s="77">
        <v>7</v>
      </c>
      <c r="D64" s="130">
        <v>620</v>
      </c>
      <c r="E64" s="78" t="s">
        <v>23</v>
      </c>
      <c r="F64" s="103" t="s">
        <v>36</v>
      </c>
    </row>
    <row r="65" spans="1:8" ht="25.5" x14ac:dyDescent="0.2">
      <c r="A65" s="105" t="s">
        <v>23</v>
      </c>
      <c r="B65" s="106" t="s">
        <v>96</v>
      </c>
      <c r="C65" s="106">
        <v>7</v>
      </c>
      <c r="D65" s="142">
        <v>616</v>
      </c>
      <c r="E65" s="107" t="s">
        <v>23</v>
      </c>
      <c r="F65" s="108" t="s">
        <v>36</v>
      </c>
    </row>
    <row r="66" spans="1:8" ht="25.5" x14ac:dyDescent="0.2">
      <c r="A66" s="105"/>
      <c r="B66" s="106" t="s">
        <v>96</v>
      </c>
      <c r="C66" s="106">
        <v>7</v>
      </c>
      <c r="D66" s="142">
        <v>696</v>
      </c>
      <c r="E66" s="107" t="s">
        <v>23</v>
      </c>
      <c r="F66" s="108" t="s">
        <v>48</v>
      </c>
    </row>
    <row r="67" spans="1:8" ht="25.5" x14ac:dyDescent="0.2">
      <c r="A67" s="105"/>
      <c r="B67" s="106" t="s">
        <v>96</v>
      </c>
      <c r="C67" s="106">
        <v>7</v>
      </c>
      <c r="D67" s="142">
        <v>591</v>
      </c>
      <c r="E67" s="107" t="s">
        <v>23</v>
      </c>
      <c r="F67" s="108" t="s">
        <v>36</v>
      </c>
    </row>
    <row r="68" spans="1:8" ht="25.5" x14ac:dyDescent="0.2">
      <c r="A68" s="105"/>
      <c r="B68" s="106" t="s">
        <v>96</v>
      </c>
      <c r="C68" s="106">
        <v>7</v>
      </c>
      <c r="D68" s="142">
        <v>709</v>
      </c>
      <c r="E68" s="107" t="s">
        <v>23</v>
      </c>
      <c r="F68" s="108" t="s">
        <v>71</v>
      </c>
    </row>
    <row r="69" spans="1:8" x14ac:dyDescent="0.2">
      <c r="A69" s="104" t="s">
        <v>23</v>
      </c>
      <c r="B69" s="77" t="s">
        <v>96</v>
      </c>
      <c r="C69" s="77">
        <v>7</v>
      </c>
      <c r="D69" s="131">
        <v>14641</v>
      </c>
      <c r="E69" s="78" t="s">
        <v>23</v>
      </c>
      <c r="F69" s="86" t="s">
        <v>31</v>
      </c>
    </row>
    <row r="70" spans="1:8" ht="25.5" x14ac:dyDescent="0.2">
      <c r="A70" s="104"/>
      <c r="B70" s="77" t="s">
        <v>96</v>
      </c>
      <c r="C70" s="77">
        <v>7</v>
      </c>
      <c r="D70" s="131">
        <v>75504</v>
      </c>
      <c r="E70" s="78"/>
      <c r="F70" s="86" t="s">
        <v>32</v>
      </c>
    </row>
    <row r="71" spans="1:8" ht="25.5" x14ac:dyDescent="0.2">
      <c r="A71" s="104" t="s">
        <v>23</v>
      </c>
      <c r="B71" s="77" t="s">
        <v>96</v>
      </c>
      <c r="C71" s="77">
        <v>7</v>
      </c>
      <c r="D71" s="131">
        <v>283</v>
      </c>
      <c r="E71" s="78" t="s">
        <v>23</v>
      </c>
      <c r="F71" s="95" t="s">
        <v>71</v>
      </c>
    </row>
    <row r="72" spans="1:8" ht="25.5" x14ac:dyDescent="0.2">
      <c r="A72" s="154"/>
      <c r="B72" s="19" t="s">
        <v>96</v>
      </c>
      <c r="C72" s="19">
        <v>7</v>
      </c>
      <c r="D72" s="131">
        <v>729</v>
      </c>
      <c r="E72" s="20"/>
      <c r="F72" s="50" t="s">
        <v>71</v>
      </c>
    </row>
    <row r="73" spans="1:8" x14ac:dyDescent="0.2">
      <c r="A73" s="81" t="s">
        <v>26</v>
      </c>
      <c r="B73" s="77" t="s">
        <v>23</v>
      </c>
      <c r="C73" s="77"/>
      <c r="D73" s="39">
        <f>SUM(D58:D72)</f>
        <v>215682</v>
      </c>
      <c r="E73" s="78" t="s">
        <v>23</v>
      </c>
      <c r="F73" s="122" t="s">
        <v>23</v>
      </c>
    </row>
    <row r="74" spans="1:8" x14ac:dyDescent="0.2">
      <c r="A74" s="99"/>
      <c r="B74" s="77" t="s">
        <v>23</v>
      </c>
      <c r="C74" s="77" t="s">
        <v>23</v>
      </c>
      <c r="D74" s="19" t="s">
        <v>23</v>
      </c>
      <c r="E74" s="78">
        <f>SUM(D73)+D57</f>
        <v>1072926</v>
      </c>
      <c r="F74" s="122" t="s">
        <v>23</v>
      </c>
    </row>
    <row r="75" spans="1:8" x14ac:dyDescent="0.2">
      <c r="A75" s="45" t="s">
        <v>12</v>
      </c>
      <c r="B75" s="19" t="s">
        <v>23</v>
      </c>
      <c r="C75" s="19" t="s">
        <v>23</v>
      </c>
      <c r="D75" s="44">
        <v>21617</v>
      </c>
      <c r="E75" s="20" t="s">
        <v>23</v>
      </c>
      <c r="F75" s="24" t="s">
        <v>23</v>
      </c>
    </row>
    <row r="76" spans="1:8" ht="25.5" x14ac:dyDescent="0.2">
      <c r="A76" s="104" t="s">
        <v>13</v>
      </c>
      <c r="B76" s="77" t="s">
        <v>96</v>
      </c>
      <c r="C76" s="77">
        <v>7</v>
      </c>
      <c r="D76" s="143">
        <v>2355</v>
      </c>
      <c r="E76" s="78"/>
      <c r="F76" s="86" t="s">
        <v>71</v>
      </c>
    </row>
    <row r="77" spans="1:8" x14ac:dyDescent="0.2">
      <c r="A77" s="104" t="s">
        <v>23</v>
      </c>
      <c r="B77" s="77" t="s">
        <v>96</v>
      </c>
      <c r="C77" s="77">
        <v>7</v>
      </c>
      <c r="D77" s="130">
        <v>1210</v>
      </c>
      <c r="E77" s="78"/>
      <c r="F77" s="86" t="s">
        <v>74</v>
      </c>
    </row>
    <row r="78" spans="1:8" x14ac:dyDescent="0.2">
      <c r="A78" s="104" t="s">
        <v>23</v>
      </c>
      <c r="B78" s="77" t="s">
        <v>96</v>
      </c>
      <c r="C78" s="77">
        <v>7</v>
      </c>
      <c r="D78" s="130">
        <v>394</v>
      </c>
      <c r="E78" s="78"/>
      <c r="F78" s="86" t="s">
        <v>31</v>
      </c>
    </row>
    <row r="79" spans="1:8" ht="25.5" x14ac:dyDescent="0.2">
      <c r="A79" s="104" t="s">
        <v>23</v>
      </c>
      <c r="B79" s="77" t="s">
        <v>96</v>
      </c>
      <c r="C79" s="77">
        <v>7</v>
      </c>
      <c r="D79" s="130">
        <v>2132</v>
      </c>
      <c r="E79" s="78"/>
      <c r="F79" s="95" t="s">
        <v>32</v>
      </c>
      <c r="G79" s="30"/>
      <c r="H79" s="30"/>
    </row>
    <row r="80" spans="1:8" x14ac:dyDescent="0.2">
      <c r="A80" s="75" t="s">
        <v>14</v>
      </c>
      <c r="B80" s="19" t="s">
        <v>23</v>
      </c>
      <c r="C80" s="19" t="s">
        <v>23</v>
      </c>
      <c r="D80" s="39">
        <f>SUM(D76:D79)</f>
        <v>6091</v>
      </c>
      <c r="E80" s="40" t="s">
        <v>23</v>
      </c>
      <c r="F80" s="41" t="s">
        <v>23</v>
      </c>
      <c r="G80" s="30"/>
      <c r="H80" s="30"/>
    </row>
    <row r="81" spans="1:6" x14ac:dyDescent="0.2">
      <c r="A81" s="26" t="s">
        <v>23</v>
      </c>
      <c r="B81" s="19" t="s">
        <v>23</v>
      </c>
      <c r="C81" s="19" t="s">
        <v>23</v>
      </c>
      <c r="D81" s="19" t="s">
        <v>23</v>
      </c>
      <c r="E81" s="42">
        <f>SUM(D80)+D75</f>
        <v>27708</v>
      </c>
      <c r="F81" s="41" t="s">
        <v>23</v>
      </c>
    </row>
    <row r="82" spans="1:6" x14ac:dyDescent="0.2">
      <c r="A82" s="109" t="s">
        <v>40</v>
      </c>
      <c r="B82" s="77" t="s">
        <v>23</v>
      </c>
      <c r="C82" s="77" t="s">
        <v>23</v>
      </c>
      <c r="D82" s="96">
        <v>174312</v>
      </c>
      <c r="E82" s="79" t="s">
        <v>23</v>
      </c>
      <c r="F82" s="41" t="s">
        <v>23</v>
      </c>
    </row>
    <row r="83" spans="1:6" x14ac:dyDescent="0.2">
      <c r="A83" s="110" t="s">
        <v>41</v>
      </c>
      <c r="B83" s="77" t="s">
        <v>96</v>
      </c>
      <c r="C83" s="77">
        <v>7</v>
      </c>
      <c r="D83" s="121">
        <v>2167</v>
      </c>
      <c r="E83" s="79" t="s">
        <v>23</v>
      </c>
      <c r="F83" s="80" t="s">
        <v>47</v>
      </c>
    </row>
    <row r="84" spans="1:6" ht="25.5" x14ac:dyDescent="0.2">
      <c r="A84" s="110" t="s">
        <v>23</v>
      </c>
      <c r="B84" s="77" t="s">
        <v>96</v>
      </c>
      <c r="C84" s="77">
        <v>7</v>
      </c>
      <c r="D84" s="121">
        <v>21111</v>
      </c>
      <c r="E84" s="79" t="s">
        <v>23</v>
      </c>
      <c r="F84" s="83" t="s">
        <v>71</v>
      </c>
    </row>
    <row r="85" spans="1:6" ht="25.5" x14ac:dyDescent="0.2">
      <c r="A85" s="98"/>
      <c r="B85" s="77" t="s">
        <v>96</v>
      </c>
      <c r="C85" s="77">
        <v>7</v>
      </c>
      <c r="D85" s="121">
        <v>10199</v>
      </c>
      <c r="E85" s="79"/>
      <c r="F85" s="83" t="s">
        <v>32</v>
      </c>
    </row>
    <row r="86" spans="1:6" ht="25.5" x14ac:dyDescent="0.2">
      <c r="A86" s="98"/>
      <c r="B86" s="77" t="s">
        <v>96</v>
      </c>
      <c r="C86" s="77">
        <v>7</v>
      </c>
      <c r="D86" s="121">
        <v>5059</v>
      </c>
      <c r="E86" s="79"/>
      <c r="F86" s="83" t="s">
        <v>75</v>
      </c>
    </row>
    <row r="87" spans="1:6" ht="25.5" x14ac:dyDescent="0.2">
      <c r="A87" s="98"/>
      <c r="B87" s="77" t="s">
        <v>96</v>
      </c>
      <c r="C87" s="77">
        <v>7</v>
      </c>
      <c r="D87" s="121">
        <v>49</v>
      </c>
      <c r="E87" s="79"/>
      <c r="F87" s="83" t="s">
        <v>75</v>
      </c>
    </row>
    <row r="88" spans="1:6" ht="25.5" x14ac:dyDescent="0.2">
      <c r="A88" s="98"/>
      <c r="B88" s="77" t="s">
        <v>96</v>
      </c>
      <c r="C88" s="77">
        <v>7</v>
      </c>
      <c r="D88" s="121">
        <v>153</v>
      </c>
      <c r="E88" s="79"/>
      <c r="F88" s="83" t="s">
        <v>75</v>
      </c>
    </row>
    <row r="89" spans="1:6" ht="25.5" x14ac:dyDescent="0.2">
      <c r="A89" s="25"/>
      <c r="B89" s="19" t="s">
        <v>96</v>
      </c>
      <c r="C89" s="19">
        <v>7</v>
      </c>
      <c r="D89" s="121">
        <v>3</v>
      </c>
      <c r="E89" s="42"/>
      <c r="F89" s="74" t="s">
        <v>75</v>
      </c>
    </row>
    <row r="90" spans="1:6" x14ac:dyDescent="0.2">
      <c r="A90" s="25"/>
      <c r="B90" s="19" t="s">
        <v>96</v>
      </c>
      <c r="C90" s="19">
        <v>18</v>
      </c>
      <c r="D90" s="121">
        <v>95</v>
      </c>
      <c r="E90" s="42"/>
      <c r="F90" s="74" t="s">
        <v>136</v>
      </c>
    </row>
    <row r="91" spans="1:6" x14ac:dyDescent="0.2">
      <c r="A91" s="25"/>
      <c r="B91" s="19" t="s">
        <v>96</v>
      </c>
      <c r="C91" s="19">
        <v>19</v>
      </c>
      <c r="D91" s="121">
        <v>48</v>
      </c>
      <c r="E91" s="42"/>
      <c r="F91" s="74" t="s">
        <v>136</v>
      </c>
    </row>
    <row r="92" spans="1:6" x14ac:dyDescent="0.2">
      <c r="A92" s="81" t="s">
        <v>42</v>
      </c>
      <c r="B92" s="77" t="s">
        <v>23</v>
      </c>
      <c r="C92" s="77" t="s">
        <v>23</v>
      </c>
      <c r="D92" s="96">
        <f>SUM(D83:D91)</f>
        <v>38884</v>
      </c>
      <c r="E92" s="79"/>
      <c r="F92" s="113" t="s">
        <v>23</v>
      </c>
    </row>
    <row r="93" spans="1:6" x14ac:dyDescent="0.2">
      <c r="A93" s="26" t="s">
        <v>23</v>
      </c>
      <c r="B93" s="77" t="s">
        <v>23</v>
      </c>
      <c r="C93" s="77" t="s">
        <v>23</v>
      </c>
      <c r="D93" s="19" t="s">
        <v>23</v>
      </c>
      <c r="E93" s="42">
        <f>D82+D92</f>
        <v>213196</v>
      </c>
      <c r="F93" s="113" t="s">
        <v>23</v>
      </c>
    </row>
    <row r="94" spans="1:6" x14ac:dyDescent="0.2">
      <c r="A94" s="46" t="s">
        <v>51</v>
      </c>
      <c r="B94" s="77" t="s">
        <v>23</v>
      </c>
      <c r="C94" s="77" t="s">
        <v>23</v>
      </c>
      <c r="D94" s="40">
        <v>0</v>
      </c>
      <c r="E94" s="42" t="s">
        <v>23</v>
      </c>
      <c r="F94" s="113" t="s">
        <v>23</v>
      </c>
    </row>
    <row r="95" spans="1:6" x14ac:dyDescent="0.2">
      <c r="A95" s="26" t="s">
        <v>23</v>
      </c>
      <c r="B95" s="19"/>
      <c r="C95" s="19"/>
      <c r="D95" s="19"/>
      <c r="E95" s="42" t="s">
        <v>23</v>
      </c>
      <c r="F95" s="134"/>
    </row>
    <row r="96" spans="1:6" x14ac:dyDescent="0.2">
      <c r="A96" s="75" t="s">
        <v>52</v>
      </c>
      <c r="B96" s="19" t="s">
        <v>23</v>
      </c>
      <c r="C96" s="19" t="s">
        <v>23</v>
      </c>
      <c r="D96" s="40">
        <f>SUM(D95:D95)</f>
        <v>0</v>
      </c>
      <c r="E96" s="42" t="s">
        <v>23</v>
      </c>
      <c r="F96" s="113" t="s">
        <v>23</v>
      </c>
    </row>
    <row r="97" spans="1:6" x14ac:dyDescent="0.2">
      <c r="A97" s="26" t="s">
        <v>23</v>
      </c>
      <c r="B97" s="19" t="s">
        <v>23</v>
      </c>
      <c r="C97" s="19" t="s">
        <v>23</v>
      </c>
      <c r="D97" s="19" t="s">
        <v>23</v>
      </c>
      <c r="E97" s="42">
        <f>SUM(D94+D96)</f>
        <v>0</v>
      </c>
      <c r="F97" s="113" t="s">
        <v>23</v>
      </c>
    </row>
    <row r="98" spans="1:6" x14ac:dyDescent="0.2">
      <c r="A98" s="46" t="s">
        <v>49</v>
      </c>
      <c r="B98" s="19" t="s">
        <v>23</v>
      </c>
      <c r="C98" s="19" t="s">
        <v>23</v>
      </c>
      <c r="D98" s="20">
        <v>0</v>
      </c>
      <c r="E98" s="42" t="s">
        <v>23</v>
      </c>
      <c r="F98" s="113" t="s">
        <v>23</v>
      </c>
    </row>
    <row r="99" spans="1:6" x14ac:dyDescent="0.2">
      <c r="A99" s="26" t="s">
        <v>23</v>
      </c>
      <c r="B99" s="19"/>
      <c r="C99" s="19"/>
      <c r="D99" s="73"/>
      <c r="E99" s="42" t="s">
        <v>23</v>
      </c>
      <c r="F99" s="74"/>
    </row>
    <row r="100" spans="1:6" x14ac:dyDescent="0.2">
      <c r="A100" s="75" t="s">
        <v>50</v>
      </c>
      <c r="B100" s="19" t="s">
        <v>23</v>
      </c>
      <c r="C100" s="19" t="s">
        <v>23</v>
      </c>
      <c r="D100" s="20">
        <f>SUM(D99:D99)</f>
        <v>0</v>
      </c>
      <c r="E100" s="42" t="s">
        <v>23</v>
      </c>
      <c r="F100" s="24" t="s">
        <v>23</v>
      </c>
    </row>
    <row r="101" spans="1:6" x14ac:dyDescent="0.2">
      <c r="A101" s="26" t="s">
        <v>23</v>
      </c>
      <c r="B101" s="19" t="s">
        <v>23</v>
      </c>
      <c r="C101" s="19" t="s">
        <v>23</v>
      </c>
      <c r="D101" s="73" t="s">
        <v>23</v>
      </c>
      <c r="E101" s="42">
        <f>D98+D100</f>
        <v>0</v>
      </c>
      <c r="F101" s="24" t="s">
        <v>23</v>
      </c>
    </row>
    <row r="102" spans="1:6" x14ac:dyDescent="0.2">
      <c r="A102" s="23" t="s">
        <v>33</v>
      </c>
      <c r="B102" s="19" t="s">
        <v>23</v>
      </c>
      <c r="C102" s="19" t="s">
        <v>23</v>
      </c>
      <c r="D102" s="111">
        <v>140095.62</v>
      </c>
      <c r="E102" s="20" t="s">
        <v>23</v>
      </c>
      <c r="F102" s="27" t="s">
        <v>23</v>
      </c>
    </row>
    <row r="103" spans="1:6" ht="38.25" x14ac:dyDescent="0.2">
      <c r="A103" s="97" t="s">
        <v>35</v>
      </c>
      <c r="B103" s="77" t="s">
        <v>96</v>
      </c>
      <c r="C103" s="77">
        <v>7</v>
      </c>
      <c r="D103" s="144">
        <v>36458</v>
      </c>
      <c r="E103" s="20" t="s">
        <v>23</v>
      </c>
      <c r="F103" s="112" t="s">
        <v>43</v>
      </c>
    </row>
    <row r="104" spans="1:6" x14ac:dyDescent="0.2">
      <c r="A104" s="75" t="s">
        <v>34</v>
      </c>
      <c r="B104" s="19" t="s">
        <v>23</v>
      </c>
      <c r="C104" s="19" t="s">
        <v>23</v>
      </c>
      <c r="D104" s="22">
        <f>SUM(D103:D103)</f>
        <v>36458</v>
      </c>
      <c r="E104" s="20" t="s">
        <v>23</v>
      </c>
      <c r="F104" s="24" t="s">
        <v>23</v>
      </c>
    </row>
    <row r="105" spans="1:6" x14ac:dyDescent="0.2">
      <c r="A105" s="26" t="s">
        <v>23</v>
      </c>
      <c r="B105" s="19" t="s">
        <v>23</v>
      </c>
      <c r="C105" s="19" t="s">
        <v>23</v>
      </c>
      <c r="D105" s="19" t="s">
        <v>23</v>
      </c>
      <c r="E105" s="20">
        <f>SUM(D104)+D102</f>
        <v>176553.62</v>
      </c>
      <c r="F105" s="24" t="s">
        <v>23</v>
      </c>
    </row>
    <row r="106" spans="1:6" ht="13.5" thickBot="1" x14ac:dyDescent="0.25">
      <c r="A106" s="59" t="s">
        <v>23</v>
      </c>
      <c r="B106" s="33" t="s">
        <v>23</v>
      </c>
      <c r="C106" s="33" t="s">
        <v>23</v>
      </c>
      <c r="D106" s="33" t="s">
        <v>23</v>
      </c>
      <c r="E106" s="60">
        <f>SUM(E9:E105)</f>
        <v>7976349.6200000001</v>
      </c>
      <c r="F106" s="34" t="s">
        <v>23</v>
      </c>
    </row>
    <row r="107" spans="1:6" x14ac:dyDescent="0.2">
      <c r="A107" s="35"/>
      <c r="B107" s="36"/>
      <c r="C107" s="36"/>
      <c r="D107" s="36"/>
      <c r="E107" s="37"/>
      <c r="F107" s="38"/>
    </row>
    <row r="108" spans="1:6" x14ac:dyDescent="0.2">
      <c r="F108" s="30"/>
    </row>
    <row r="109" spans="1:6" x14ac:dyDescent="0.2">
      <c r="F109" s="30"/>
    </row>
    <row r="110" spans="1:6" x14ac:dyDescent="0.2">
      <c r="F110" s="30"/>
    </row>
    <row r="111" spans="1:6" x14ac:dyDescent="0.2">
      <c r="F111" s="30"/>
    </row>
  </sheetData>
  <sheetProtection algorithmName="SHA-512" hashValue="uverSwxT3XREw8SsbmmiRdH8SIx7A0jNaclkGu7UyOWf3YIxhBS2Ci/VH67Ruy8BwLJt7q63YCDbIqfSeOFi/w==" saltValue="Qdx53owwLukgSUkR6cvCZQ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3"/>
  <sheetViews>
    <sheetView showWhiteSpace="0" topLeftCell="A61" zoomScaleNormal="100" workbookViewId="0">
      <selection activeCell="E94" sqref="E94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.5703125" style="13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1" t="s">
        <v>4</v>
      </c>
      <c r="B1" s="1"/>
      <c r="C1" s="9"/>
      <c r="D1" s="9"/>
      <c r="E1" s="9"/>
      <c r="F1" s="9"/>
    </row>
    <row r="3" spans="1:6" x14ac:dyDescent="0.2">
      <c r="A3" s="1" t="s">
        <v>17</v>
      </c>
      <c r="B3" s="9"/>
      <c r="C3" s="9"/>
      <c r="D3" s="9"/>
      <c r="F3" s="9"/>
    </row>
    <row r="4" spans="1:6" x14ac:dyDescent="0.2">
      <c r="A4" s="9"/>
      <c r="B4" s="1"/>
      <c r="C4" s="9"/>
      <c r="D4" s="9"/>
      <c r="E4" s="9"/>
      <c r="F4" s="9"/>
    </row>
    <row r="5" spans="1:6" x14ac:dyDescent="0.2">
      <c r="A5" s="161" t="s">
        <v>80</v>
      </c>
      <c r="B5" s="161"/>
      <c r="C5" s="161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16" t="s">
        <v>0</v>
      </c>
      <c r="B7" s="117" t="s">
        <v>1</v>
      </c>
      <c r="C7" s="14" t="s">
        <v>2</v>
      </c>
      <c r="D7" s="117" t="s">
        <v>15</v>
      </c>
      <c r="E7" s="117" t="s">
        <v>29</v>
      </c>
      <c r="F7" s="3" t="s">
        <v>16</v>
      </c>
    </row>
    <row r="8" spans="1:6" x14ac:dyDescent="0.2">
      <c r="A8" s="115">
        <v>1</v>
      </c>
      <c r="B8" s="124">
        <v>44320</v>
      </c>
      <c r="C8" s="125">
        <v>633</v>
      </c>
      <c r="D8" s="126" t="s">
        <v>84</v>
      </c>
      <c r="E8" s="126" t="s">
        <v>85</v>
      </c>
      <c r="F8" s="127">
        <v>26877.1</v>
      </c>
    </row>
    <row r="9" spans="1:6" x14ac:dyDescent="0.2">
      <c r="A9" s="146">
        <v>2</v>
      </c>
      <c r="B9" s="147">
        <v>44320</v>
      </c>
      <c r="C9" s="148">
        <v>634</v>
      </c>
      <c r="D9" s="129" t="s">
        <v>84</v>
      </c>
      <c r="E9" s="149" t="s">
        <v>85</v>
      </c>
      <c r="F9" s="150">
        <v>3.81</v>
      </c>
    </row>
    <row r="10" spans="1:6" x14ac:dyDescent="0.2">
      <c r="A10" s="145">
        <v>3</v>
      </c>
      <c r="B10" s="147">
        <v>44320</v>
      </c>
      <c r="C10" s="128">
        <v>616</v>
      </c>
      <c r="D10" s="129" t="s">
        <v>86</v>
      </c>
      <c r="E10" s="129" t="s">
        <v>87</v>
      </c>
      <c r="F10" s="127">
        <v>1750</v>
      </c>
    </row>
    <row r="11" spans="1:6" x14ac:dyDescent="0.2">
      <c r="A11" s="146">
        <v>4</v>
      </c>
      <c r="B11" s="147">
        <v>43955</v>
      </c>
      <c r="C11" s="128">
        <v>617</v>
      </c>
      <c r="D11" s="129" t="s">
        <v>86</v>
      </c>
      <c r="E11" s="129" t="s">
        <v>87</v>
      </c>
      <c r="F11" s="127">
        <v>1750</v>
      </c>
    </row>
    <row r="12" spans="1:6" x14ac:dyDescent="0.2">
      <c r="A12" s="115">
        <v>5</v>
      </c>
      <c r="B12" s="147">
        <v>44320</v>
      </c>
      <c r="C12" s="19">
        <v>717</v>
      </c>
      <c r="D12" s="129" t="s">
        <v>88</v>
      </c>
      <c r="E12" s="51" t="s">
        <v>89</v>
      </c>
      <c r="F12" s="28">
        <v>4470.3500000000004</v>
      </c>
    </row>
    <row r="13" spans="1:6" s="17" customFormat="1" x14ac:dyDescent="0.2">
      <c r="A13" s="146">
        <v>6</v>
      </c>
      <c r="B13" s="147">
        <v>44320</v>
      </c>
      <c r="C13" s="151">
        <v>718</v>
      </c>
      <c r="D13" s="129" t="s">
        <v>90</v>
      </c>
      <c r="E13" s="152" t="s">
        <v>91</v>
      </c>
      <c r="F13" s="153">
        <v>114.99</v>
      </c>
    </row>
    <row r="14" spans="1:6" x14ac:dyDescent="0.2">
      <c r="A14" s="115">
        <v>7</v>
      </c>
      <c r="B14" s="124">
        <v>44320</v>
      </c>
      <c r="C14" s="128">
        <v>719</v>
      </c>
      <c r="D14" s="129" t="s">
        <v>92</v>
      </c>
      <c r="E14" s="129" t="s">
        <v>93</v>
      </c>
      <c r="F14" s="127">
        <v>773.5</v>
      </c>
    </row>
    <row r="15" spans="1:6" x14ac:dyDescent="0.2">
      <c r="A15" s="146">
        <v>8</v>
      </c>
      <c r="B15" s="124">
        <v>44320</v>
      </c>
      <c r="C15" s="125">
        <v>720</v>
      </c>
      <c r="D15" s="126" t="s">
        <v>94</v>
      </c>
      <c r="E15" s="126" t="s">
        <v>95</v>
      </c>
      <c r="F15" s="127">
        <v>271.45999999999998</v>
      </c>
    </row>
    <row r="16" spans="1:6" x14ac:dyDescent="0.2">
      <c r="A16" s="145">
        <v>9</v>
      </c>
      <c r="B16" s="124">
        <v>44320</v>
      </c>
      <c r="C16" s="125">
        <v>721</v>
      </c>
      <c r="D16" s="129" t="s">
        <v>94</v>
      </c>
      <c r="E16" s="126" t="s">
        <v>95</v>
      </c>
      <c r="F16" s="127">
        <v>133.28</v>
      </c>
    </row>
    <row r="17" spans="1:7" x14ac:dyDescent="0.2">
      <c r="A17" s="146">
        <v>10</v>
      </c>
      <c r="B17" s="124">
        <v>44322</v>
      </c>
      <c r="C17" s="125">
        <v>101</v>
      </c>
      <c r="D17" s="129" t="s">
        <v>109</v>
      </c>
      <c r="E17" s="126" t="s">
        <v>110</v>
      </c>
      <c r="F17" s="127">
        <v>-190</v>
      </c>
    </row>
    <row r="18" spans="1:7" x14ac:dyDescent="0.2">
      <c r="A18" s="115">
        <v>11</v>
      </c>
      <c r="B18" s="147">
        <v>44326</v>
      </c>
      <c r="C18" s="125">
        <v>727</v>
      </c>
      <c r="D18" s="126" t="s">
        <v>97</v>
      </c>
      <c r="E18" s="126" t="s">
        <v>98</v>
      </c>
      <c r="F18" s="127">
        <v>8211</v>
      </c>
    </row>
    <row r="19" spans="1:7" x14ac:dyDescent="0.2">
      <c r="A19" s="146">
        <v>12</v>
      </c>
      <c r="B19" s="43">
        <v>44326</v>
      </c>
      <c r="C19" s="18">
        <v>728</v>
      </c>
      <c r="D19" s="7" t="s">
        <v>99</v>
      </c>
      <c r="E19" s="7" t="s">
        <v>100</v>
      </c>
      <c r="F19" s="28">
        <v>202.78</v>
      </c>
    </row>
    <row r="20" spans="1:7" x14ac:dyDescent="0.2">
      <c r="A20" s="115">
        <v>13</v>
      </c>
      <c r="B20" s="43">
        <v>44326</v>
      </c>
      <c r="C20" s="18">
        <v>730</v>
      </c>
      <c r="D20" s="7" t="s">
        <v>101</v>
      </c>
      <c r="E20" s="7" t="s">
        <v>102</v>
      </c>
      <c r="F20" s="28">
        <v>8663.2000000000007</v>
      </c>
    </row>
    <row r="21" spans="1:7" x14ac:dyDescent="0.2">
      <c r="A21" s="146">
        <v>14</v>
      </c>
      <c r="B21" s="43">
        <v>44326</v>
      </c>
      <c r="C21" s="18">
        <v>732</v>
      </c>
      <c r="D21" s="7" t="s">
        <v>103</v>
      </c>
      <c r="E21" s="7" t="s">
        <v>104</v>
      </c>
      <c r="F21" s="28">
        <v>4980.1400000000003</v>
      </c>
    </row>
    <row r="22" spans="1:7" x14ac:dyDescent="0.2">
      <c r="A22" s="145">
        <v>15</v>
      </c>
      <c r="B22" s="21">
        <v>44326</v>
      </c>
      <c r="C22" s="18">
        <v>729</v>
      </c>
      <c r="D22" s="7" t="s">
        <v>105</v>
      </c>
      <c r="E22" s="7" t="s">
        <v>106</v>
      </c>
      <c r="F22" s="28">
        <v>20583.18</v>
      </c>
    </row>
    <row r="23" spans="1:7" x14ac:dyDescent="0.2">
      <c r="A23" s="146">
        <v>16</v>
      </c>
      <c r="B23" s="21">
        <v>44326</v>
      </c>
      <c r="C23" s="18">
        <v>731</v>
      </c>
      <c r="D23" s="7" t="s">
        <v>107</v>
      </c>
      <c r="E23" s="7" t="s">
        <v>108</v>
      </c>
      <c r="F23" s="28">
        <v>14994</v>
      </c>
    </row>
    <row r="24" spans="1:7" x14ac:dyDescent="0.2">
      <c r="A24" s="115">
        <v>17</v>
      </c>
      <c r="B24" s="43">
        <v>44326</v>
      </c>
      <c r="C24" s="19">
        <v>103</v>
      </c>
      <c r="D24" s="51" t="s">
        <v>109</v>
      </c>
      <c r="E24" s="51" t="s">
        <v>110</v>
      </c>
      <c r="F24" s="118">
        <v>-119.07</v>
      </c>
    </row>
    <row r="25" spans="1:7" x14ac:dyDescent="0.2">
      <c r="A25" s="146">
        <v>18</v>
      </c>
      <c r="B25" s="21">
        <v>44327</v>
      </c>
      <c r="C25" s="18">
        <v>738</v>
      </c>
      <c r="D25" s="7" t="s">
        <v>111</v>
      </c>
      <c r="E25" s="119" t="s">
        <v>112</v>
      </c>
      <c r="F25" s="118">
        <v>18816.07</v>
      </c>
    </row>
    <row r="26" spans="1:7" x14ac:dyDescent="0.2">
      <c r="A26" s="115">
        <v>19</v>
      </c>
      <c r="B26" s="21">
        <v>44327</v>
      </c>
      <c r="C26" s="18">
        <v>739</v>
      </c>
      <c r="D26" s="7" t="s">
        <v>113</v>
      </c>
      <c r="E26" s="7" t="s">
        <v>114</v>
      </c>
      <c r="F26" s="118">
        <v>195</v>
      </c>
    </row>
    <row r="27" spans="1:7" x14ac:dyDescent="0.2">
      <c r="A27" s="146">
        <v>20</v>
      </c>
      <c r="B27" s="21">
        <v>44327</v>
      </c>
      <c r="C27" s="18">
        <v>740</v>
      </c>
      <c r="D27" s="7" t="s">
        <v>86</v>
      </c>
      <c r="E27" s="119" t="s">
        <v>87</v>
      </c>
      <c r="F27" s="118">
        <v>2250</v>
      </c>
    </row>
    <row r="28" spans="1:7" x14ac:dyDescent="0.2">
      <c r="A28" s="145">
        <v>21</v>
      </c>
      <c r="B28" s="43">
        <v>44327</v>
      </c>
      <c r="C28" s="18">
        <v>740</v>
      </c>
      <c r="D28" s="7" t="s">
        <v>115</v>
      </c>
      <c r="E28" s="119" t="s">
        <v>116</v>
      </c>
      <c r="F28" s="118">
        <v>133.6</v>
      </c>
    </row>
    <row r="29" spans="1:7" x14ac:dyDescent="0.2">
      <c r="A29" s="146">
        <v>22</v>
      </c>
      <c r="B29" s="43">
        <v>44327</v>
      </c>
      <c r="C29" s="19">
        <v>742</v>
      </c>
      <c r="D29" s="51" t="s">
        <v>117</v>
      </c>
      <c r="E29" s="52" t="s">
        <v>118</v>
      </c>
      <c r="F29" s="118">
        <v>449.98</v>
      </c>
      <c r="G29" s="17"/>
    </row>
    <row r="30" spans="1:7" x14ac:dyDescent="0.2">
      <c r="A30" s="115">
        <v>23</v>
      </c>
      <c r="B30" s="43">
        <v>44327</v>
      </c>
      <c r="C30" s="19">
        <v>743</v>
      </c>
      <c r="D30" s="51" t="s">
        <v>119</v>
      </c>
      <c r="E30" s="52" t="s">
        <v>120</v>
      </c>
      <c r="F30" s="118">
        <v>5797.68</v>
      </c>
      <c r="G30" s="17"/>
    </row>
    <row r="31" spans="1:7" x14ac:dyDescent="0.2">
      <c r="A31" s="146">
        <v>24</v>
      </c>
      <c r="B31" s="43">
        <v>44327</v>
      </c>
      <c r="C31" s="19">
        <v>744</v>
      </c>
      <c r="D31" s="51" t="s">
        <v>121</v>
      </c>
      <c r="E31" s="52" t="s">
        <v>122</v>
      </c>
      <c r="F31" s="28">
        <v>2802.45</v>
      </c>
    </row>
    <row r="32" spans="1:7" x14ac:dyDescent="0.2">
      <c r="A32" s="115">
        <v>25</v>
      </c>
      <c r="B32" s="43">
        <v>44327</v>
      </c>
      <c r="C32" s="19">
        <v>745</v>
      </c>
      <c r="D32" s="51" t="s">
        <v>123</v>
      </c>
      <c r="E32" s="52" t="s">
        <v>124</v>
      </c>
      <c r="F32" s="28">
        <v>7343.91</v>
      </c>
    </row>
    <row r="33" spans="1:6" x14ac:dyDescent="0.2">
      <c r="A33" s="146">
        <v>26</v>
      </c>
      <c r="B33" s="43">
        <v>44327</v>
      </c>
      <c r="C33" s="19">
        <v>746</v>
      </c>
      <c r="D33" s="51" t="s">
        <v>125</v>
      </c>
      <c r="E33" s="52" t="s">
        <v>126</v>
      </c>
      <c r="F33" s="28">
        <v>3555.53</v>
      </c>
    </row>
    <row r="34" spans="1:6" x14ac:dyDescent="0.2">
      <c r="A34" s="145">
        <v>27</v>
      </c>
      <c r="B34" s="43">
        <v>44327</v>
      </c>
      <c r="C34" s="19">
        <v>747</v>
      </c>
      <c r="D34" s="51" t="s">
        <v>125</v>
      </c>
      <c r="E34" s="52" t="s">
        <v>127</v>
      </c>
      <c r="F34" s="28">
        <v>101.29</v>
      </c>
    </row>
    <row r="35" spans="1:6" x14ac:dyDescent="0.2">
      <c r="A35" s="146">
        <v>28</v>
      </c>
      <c r="B35" s="43">
        <v>44327</v>
      </c>
      <c r="C35" s="19">
        <v>748</v>
      </c>
      <c r="D35" s="51" t="s">
        <v>125</v>
      </c>
      <c r="E35" s="52" t="s">
        <v>128</v>
      </c>
      <c r="F35" s="28">
        <v>1366.25</v>
      </c>
    </row>
    <row r="36" spans="1:6" x14ac:dyDescent="0.2">
      <c r="A36" s="115">
        <v>29</v>
      </c>
      <c r="B36" s="43">
        <v>44327</v>
      </c>
      <c r="C36" s="19">
        <v>749</v>
      </c>
      <c r="D36" s="51" t="s">
        <v>125</v>
      </c>
      <c r="E36" s="52" t="s">
        <v>129</v>
      </c>
      <c r="F36" s="28">
        <v>2152.0100000000002</v>
      </c>
    </row>
    <row r="37" spans="1:6" x14ac:dyDescent="0.2">
      <c r="A37" s="146">
        <v>30</v>
      </c>
      <c r="B37" s="43">
        <v>44327</v>
      </c>
      <c r="C37" s="19">
        <v>750</v>
      </c>
      <c r="D37" s="51" t="s">
        <v>130</v>
      </c>
      <c r="E37" s="52" t="s">
        <v>131</v>
      </c>
      <c r="F37" s="28">
        <v>13070.07</v>
      </c>
    </row>
    <row r="38" spans="1:6" x14ac:dyDescent="0.2">
      <c r="A38" s="115">
        <v>31</v>
      </c>
      <c r="B38" s="43">
        <v>44329</v>
      </c>
      <c r="C38" s="19">
        <v>755</v>
      </c>
      <c r="D38" s="51" t="s">
        <v>132</v>
      </c>
      <c r="E38" s="52" t="s">
        <v>133</v>
      </c>
      <c r="F38" s="28">
        <v>6426</v>
      </c>
    </row>
    <row r="39" spans="1:6" x14ac:dyDescent="0.2">
      <c r="A39" s="146">
        <v>32</v>
      </c>
      <c r="B39" s="43">
        <v>44330</v>
      </c>
      <c r="C39" s="19">
        <v>18</v>
      </c>
      <c r="D39" s="51" t="s">
        <v>109</v>
      </c>
      <c r="E39" s="52" t="s">
        <v>136</v>
      </c>
      <c r="F39" s="28">
        <v>340</v>
      </c>
    </row>
    <row r="40" spans="1:6" x14ac:dyDescent="0.2">
      <c r="A40" s="145">
        <v>33</v>
      </c>
      <c r="B40" s="43">
        <v>44330</v>
      </c>
      <c r="C40" s="19">
        <v>762</v>
      </c>
      <c r="D40" s="51" t="s">
        <v>99</v>
      </c>
      <c r="E40" s="52" t="s">
        <v>100</v>
      </c>
      <c r="F40" s="28">
        <v>224.49</v>
      </c>
    </row>
    <row r="41" spans="1:6" x14ac:dyDescent="0.2">
      <c r="A41" s="146">
        <v>34</v>
      </c>
      <c r="B41" s="43">
        <v>44330</v>
      </c>
      <c r="C41" s="19">
        <v>763</v>
      </c>
      <c r="D41" s="51" t="s">
        <v>137</v>
      </c>
      <c r="E41" s="52" t="s">
        <v>138</v>
      </c>
      <c r="F41" s="28">
        <v>1446.65</v>
      </c>
    </row>
    <row r="42" spans="1:6" s="17" customFormat="1" x14ac:dyDescent="0.2">
      <c r="A42" s="115">
        <v>35</v>
      </c>
      <c r="B42" s="43">
        <v>44330</v>
      </c>
      <c r="C42" s="19">
        <v>764</v>
      </c>
      <c r="D42" s="51" t="s">
        <v>139</v>
      </c>
      <c r="E42" s="52" t="s">
        <v>140</v>
      </c>
      <c r="F42" s="28">
        <v>2023</v>
      </c>
    </row>
    <row r="43" spans="1:6" s="17" customFormat="1" x14ac:dyDescent="0.2">
      <c r="A43" s="146">
        <v>36</v>
      </c>
      <c r="B43" s="43">
        <v>44334</v>
      </c>
      <c r="C43" s="19">
        <v>767</v>
      </c>
      <c r="D43" s="51" t="s">
        <v>141</v>
      </c>
      <c r="E43" s="52" t="s">
        <v>142</v>
      </c>
      <c r="F43" s="28">
        <v>1494</v>
      </c>
    </row>
    <row r="44" spans="1:6" s="17" customFormat="1" x14ac:dyDescent="0.2">
      <c r="A44" s="115">
        <v>37</v>
      </c>
      <c r="B44" s="43">
        <v>44334</v>
      </c>
      <c r="C44" s="19">
        <v>768</v>
      </c>
      <c r="D44" s="51" t="s">
        <v>97</v>
      </c>
      <c r="E44" s="52" t="s">
        <v>143</v>
      </c>
      <c r="F44" s="28">
        <v>8211</v>
      </c>
    </row>
    <row r="45" spans="1:6" s="17" customFormat="1" x14ac:dyDescent="0.2">
      <c r="A45" s="146">
        <v>38</v>
      </c>
      <c r="B45" s="43">
        <v>44334</v>
      </c>
      <c r="C45" s="19">
        <v>770</v>
      </c>
      <c r="D45" s="51" t="s">
        <v>144</v>
      </c>
      <c r="E45" s="52" t="s">
        <v>145</v>
      </c>
      <c r="F45" s="28">
        <v>17001.22</v>
      </c>
    </row>
    <row r="46" spans="1:6" s="17" customFormat="1" x14ac:dyDescent="0.2">
      <c r="A46" s="145">
        <v>39</v>
      </c>
      <c r="B46" s="43">
        <v>44334</v>
      </c>
      <c r="C46" s="19">
        <v>771</v>
      </c>
      <c r="D46" s="51" t="s">
        <v>144</v>
      </c>
      <c r="E46" s="52" t="s">
        <v>145</v>
      </c>
      <c r="F46" s="28">
        <v>14347.58</v>
      </c>
    </row>
    <row r="47" spans="1:6" s="17" customFormat="1" x14ac:dyDescent="0.2">
      <c r="A47" s="146">
        <v>40</v>
      </c>
      <c r="B47" s="43">
        <v>44334</v>
      </c>
      <c r="C47" s="48">
        <v>773</v>
      </c>
      <c r="D47" s="51" t="s">
        <v>146</v>
      </c>
      <c r="E47" s="52" t="s">
        <v>147</v>
      </c>
      <c r="F47" s="28">
        <v>85.68</v>
      </c>
    </row>
    <row r="48" spans="1:6" s="17" customFormat="1" x14ac:dyDescent="0.2">
      <c r="A48" s="115">
        <v>41</v>
      </c>
      <c r="B48" s="43">
        <v>44334</v>
      </c>
      <c r="C48" s="48">
        <v>774</v>
      </c>
      <c r="D48" s="51" t="s">
        <v>115</v>
      </c>
      <c r="E48" s="52" t="s">
        <v>116</v>
      </c>
      <c r="F48" s="28">
        <v>133.6</v>
      </c>
    </row>
    <row r="49" spans="1:8" s="17" customFormat="1" x14ac:dyDescent="0.2">
      <c r="A49" s="146">
        <v>42</v>
      </c>
      <c r="B49" s="43">
        <v>44335</v>
      </c>
      <c r="C49" s="48">
        <v>769</v>
      </c>
      <c r="D49" s="51" t="s">
        <v>113</v>
      </c>
      <c r="E49" s="52" t="s">
        <v>114</v>
      </c>
      <c r="F49" s="28">
        <v>206</v>
      </c>
    </row>
    <row r="50" spans="1:8" s="17" customFormat="1" x14ac:dyDescent="0.2">
      <c r="A50" s="115">
        <v>43</v>
      </c>
      <c r="B50" s="43">
        <v>44335</v>
      </c>
      <c r="C50" s="48">
        <v>772</v>
      </c>
      <c r="D50" s="51" t="s">
        <v>123</v>
      </c>
      <c r="E50" s="52" t="s">
        <v>124</v>
      </c>
      <c r="F50" s="28">
        <v>4269.72</v>
      </c>
    </row>
    <row r="51" spans="1:8" s="17" customFormat="1" x14ac:dyDescent="0.2">
      <c r="A51" s="146">
        <v>44</v>
      </c>
      <c r="B51" s="43">
        <v>44335</v>
      </c>
      <c r="C51" s="48">
        <v>775</v>
      </c>
      <c r="D51" s="51" t="s">
        <v>148</v>
      </c>
      <c r="E51" s="52" t="s">
        <v>149</v>
      </c>
      <c r="F51" s="28">
        <v>258</v>
      </c>
      <c r="G51" s="138"/>
      <c r="H51" s="138"/>
    </row>
    <row r="52" spans="1:8" s="17" customFormat="1" x14ac:dyDescent="0.2">
      <c r="A52" s="145">
        <v>45</v>
      </c>
      <c r="B52" s="43">
        <v>44335</v>
      </c>
      <c r="C52" s="48">
        <v>776</v>
      </c>
      <c r="D52" s="51" t="s">
        <v>117</v>
      </c>
      <c r="E52" s="52" t="s">
        <v>150</v>
      </c>
      <c r="F52" s="28">
        <v>1499.97</v>
      </c>
    </row>
    <row r="53" spans="1:8" s="17" customFormat="1" x14ac:dyDescent="0.2">
      <c r="A53" s="146">
        <v>46</v>
      </c>
      <c r="B53" s="43">
        <v>44335</v>
      </c>
      <c r="C53" s="48">
        <v>777</v>
      </c>
      <c r="D53" s="51" t="s">
        <v>117</v>
      </c>
      <c r="E53" s="52" t="s">
        <v>150</v>
      </c>
      <c r="F53" s="28">
        <v>900</v>
      </c>
      <c r="G53" s="138"/>
      <c r="H53" s="138"/>
    </row>
    <row r="54" spans="1:8" s="17" customFormat="1" x14ac:dyDescent="0.2">
      <c r="A54" s="115">
        <v>47</v>
      </c>
      <c r="B54" s="43">
        <v>44335</v>
      </c>
      <c r="C54" s="48">
        <v>778</v>
      </c>
      <c r="D54" s="51" t="s">
        <v>151</v>
      </c>
      <c r="E54" s="52" t="s">
        <v>152</v>
      </c>
      <c r="F54" s="28">
        <v>1803.63</v>
      </c>
      <c r="G54" s="138"/>
      <c r="H54" s="138"/>
    </row>
    <row r="55" spans="1:8" s="17" customFormat="1" x14ac:dyDescent="0.2">
      <c r="A55" s="146">
        <v>48</v>
      </c>
      <c r="B55" s="43">
        <v>44335</v>
      </c>
      <c r="C55" s="48">
        <v>779</v>
      </c>
      <c r="D55" s="51" t="s">
        <v>88</v>
      </c>
      <c r="E55" s="52" t="s">
        <v>153</v>
      </c>
      <c r="F55" s="28">
        <v>4474.3999999999996</v>
      </c>
    </row>
    <row r="56" spans="1:8" s="17" customFormat="1" x14ac:dyDescent="0.2">
      <c r="A56" s="115">
        <v>49</v>
      </c>
      <c r="B56" s="43">
        <v>44336</v>
      </c>
      <c r="C56" s="48">
        <v>21</v>
      </c>
      <c r="D56" s="51" t="s">
        <v>109</v>
      </c>
      <c r="E56" s="52" t="s">
        <v>136</v>
      </c>
      <c r="F56" s="28">
        <v>21.5</v>
      </c>
    </row>
    <row r="57" spans="1:8" s="17" customFormat="1" x14ac:dyDescent="0.2">
      <c r="A57" s="146">
        <v>50</v>
      </c>
      <c r="B57" s="43">
        <v>44336</v>
      </c>
      <c r="C57" s="48">
        <v>780</v>
      </c>
      <c r="D57" s="51" t="s">
        <v>154</v>
      </c>
      <c r="E57" s="52" t="s">
        <v>155</v>
      </c>
      <c r="F57" s="28">
        <v>202.3</v>
      </c>
    </row>
    <row r="58" spans="1:8" s="17" customFormat="1" x14ac:dyDescent="0.2">
      <c r="A58" s="145">
        <v>51</v>
      </c>
      <c r="B58" s="43">
        <v>44336</v>
      </c>
      <c r="C58" s="48">
        <v>781</v>
      </c>
      <c r="D58" s="51" t="s">
        <v>156</v>
      </c>
      <c r="E58" s="52" t="s">
        <v>157</v>
      </c>
      <c r="F58" s="28">
        <v>3677</v>
      </c>
    </row>
    <row r="59" spans="1:8" s="17" customFormat="1" x14ac:dyDescent="0.2">
      <c r="A59" s="146">
        <v>52</v>
      </c>
      <c r="B59" s="43">
        <v>44336</v>
      </c>
      <c r="C59" s="48">
        <v>782</v>
      </c>
      <c r="D59" s="51" t="s">
        <v>86</v>
      </c>
      <c r="E59" s="52" t="s">
        <v>158</v>
      </c>
      <c r="F59" s="28">
        <v>4500</v>
      </c>
    </row>
    <row r="60" spans="1:8" s="17" customFormat="1" x14ac:dyDescent="0.2">
      <c r="A60" s="115">
        <v>53</v>
      </c>
      <c r="B60" s="43">
        <v>44336</v>
      </c>
      <c r="C60" s="48">
        <v>783</v>
      </c>
      <c r="D60" s="51" t="s">
        <v>101</v>
      </c>
      <c r="E60" s="52" t="s">
        <v>159</v>
      </c>
      <c r="F60" s="28">
        <v>5950</v>
      </c>
    </row>
    <row r="61" spans="1:8" s="17" customFormat="1" x14ac:dyDescent="0.2">
      <c r="A61" s="146">
        <v>54</v>
      </c>
      <c r="B61" s="43">
        <v>44336</v>
      </c>
      <c r="C61" s="48">
        <v>784</v>
      </c>
      <c r="D61" s="51" t="s">
        <v>160</v>
      </c>
      <c r="E61" s="52" t="s">
        <v>161</v>
      </c>
      <c r="F61" s="28">
        <v>1599.36</v>
      </c>
    </row>
    <row r="62" spans="1:8" s="17" customFormat="1" x14ac:dyDescent="0.2">
      <c r="A62" s="115">
        <v>55</v>
      </c>
      <c r="B62" s="43">
        <v>44336</v>
      </c>
      <c r="C62" s="48">
        <v>785</v>
      </c>
      <c r="D62" s="51" t="s">
        <v>88</v>
      </c>
      <c r="E62" s="52" t="s">
        <v>162</v>
      </c>
      <c r="F62" s="28">
        <v>524.20000000000005</v>
      </c>
    </row>
    <row r="63" spans="1:8" s="17" customFormat="1" x14ac:dyDescent="0.2">
      <c r="A63" s="146">
        <v>56</v>
      </c>
      <c r="B63" s="43">
        <v>44337</v>
      </c>
      <c r="C63" s="48">
        <v>786</v>
      </c>
      <c r="D63" s="51" t="s">
        <v>163</v>
      </c>
      <c r="E63" s="52" t="s">
        <v>164</v>
      </c>
      <c r="F63" s="28">
        <v>1606.5</v>
      </c>
    </row>
    <row r="64" spans="1:8" s="17" customFormat="1" x14ac:dyDescent="0.2">
      <c r="A64" s="145">
        <v>57</v>
      </c>
      <c r="B64" s="43">
        <v>44337</v>
      </c>
      <c r="C64" s="48">
        <v>22</v>
      </c>
      <c r="D64" s="51" t="s">
        <v>109</v>
      </c>
      <c r="E64" s="52" t="s">
        <v>136</v>
      </c>
      <c r="F64" s="28">
        <v>24.9</v>
      </c>
    </row>
    <row r="65" spans="1:11" s="17" customFormat="1" x14ac:dyDescent="0.2">
      <c r="A65" s="146">
        <v>58</v>
      </c>
      <c r="B65" s="43">
        <v>44341</v>
      </c>
      <c r="C65" s="48">
        <v>23</v>
      </c>
      <c r="D65" s="51" t="s">
        <v>109</v>
      </c>
      <c r="E65" s="52" t="s">
        <v>136</v>
      </c>
      <c r="F65" s="28">
        <v>1190</v>
      </c>
    </row>
    <row r="66" spans="1:11" s="17" customFormat="1" x14ac:dyDescent="0.2">
      <c r="A66" s="115">
        <v>59</v>
      </c>
      <c r="B66" s="43">
        <v>44342</v>
      </c>
      <c r="C66" s="48">
        <v>24</v>
      </c>
      <c r="D66" s="51" t="s">
        <v>109</v>
      </c>
      <c r="E66" s="52" t="s">
        <v>136</v>
      </c>
      <c r="F66" s="28">
        <v>1300</v>
      </c>
    </row>
    <row r="67" spans="1:11" s="17" customFormat="1" x14ac:dyDescent="0.2">
      <c r="A67" s="146">
        <v>60</v>
      </c>
      <c r="B67" s="43">
        <v>44342</v>
      </c>
      <c r="C67" s="48">
        <v>790</v>
      </c>
      <c r="D67" s="51" t="s">
        <v>154</v>
      </c>
      <c r="E67" s="52" t="s">
        <v>155</v>
      </c>
      <c r="F67" s="28">
        <v>404.6</v>
      </c>
    </row>
    <row r="68" spans="1:11" s="17" customFormat="1" x14ac:dyDescent="0.2">
      <c r="A68" s="115">
        <v>61</v>
      </c>
      <c r="B68" s="43">
        <v>44342</v>
      </c>
      <c r="C68" s="48">
        <v>792</v>
      </c>
      <c r="D68" s="51" t="s">
        <v>167</v>
      </c>
      <c r="E68" s="52" t="s">
        <v>168</v>
      </c>
      <c r="F68" s="28">
        <v>35.18</v>
      </c>
    </row>
    <row r="69" spans="1:11" x14ac:dyDescent="0.2">
      <c r="A69" s="146">
        <v>62</v>
      </c>
      <c r="B69" s="21">
        <v>44342</v>
      </c>
      <c r="C69" s="48">
        <v>793</v>
      </c>
      <c r="D69" s="51" t="s">
        <v>88</v>
      </c>
      <c r="E69" s="52" t="s">
        <v>169</v>
      </c>
      <c r="F69" s="28">
        <v>2362.15</v>
      </c>
    </row>
    <row r="70" spans="1:11" x14ac:dyDescent="0.2">
      <c r="A70" s="145">
        <v>63</v>
      </c>
      <c r="B70" s="21">
        <v>44342</v>
      </c>
      <c r="C70" s="48">
        <v>794</v>
      </c>
      <c r="D70" s="51" t="s">
        <v>88</v>
      </c>
      <c r="E70" s="52" t="s">
        <v>170</v>
      </c>
      <c r="F70" s="28">
        <v>121.69</v>
      </c>
    </row>
    <row r="71" spans="1:11" x14ac:dyDescent="0.2">
      <c r="A71" s="146">
        <v>64</v>
      </c>
      <c r="B71" s="21">
        <v>44342</v>
      </c>
      <c r="C71" s="8">
        <v>795</v>
      </c>
      <c r="D71" s="51" t="s">
        <v>117</v>
      </c>
      <c r="E71" s="52" t="s">
        <v>171</v>
      </c>
      <c r="F71" s="28">
        <v>2299.9899999999998</v>
      </c>
    </row>
    <row r="72" spans="1:11" s="17" customFormat="1" x14ac:dyDescent="0.2">
      <c r="A72" s="115">
        <v>65</v>
      </c>
      <c r="B72" s="21">
        <v>44342</v>
      </c>
      <c r="C72" s="8">
        <v>796</v>
      </c>
      <c r="D72" s="51" t="s">
        <v>117</v>
      </c>
      <c r="E72" s="52" t="s">
        <v>172</v>
      </c>
      <c r="F72" s="28">
        <v>971.95</v>
      </c>
    </row>
    <row r="73" spans="1:11" s="17" customFormat="1" x14ac:dyDescent="0.2">
      <c r="A73" s="146">
        <v>66</v>
      </c>
      <c r="B73" s="21">
        <v>44342</v>
      </c>
      <c r="C73" s="8">
        <v>797</v>
      </c>
      <c r="D73" s="51" t="s">
        <v>173</v>
      </c>
      <c r="E73" s="52" t="s">
        <v>174</v>
      </c>
      <c r="F73" s="28">
        <v>760</v>
      </c>
    </row>
    <row r="74" spans="1:11" x14ac:dyDescent="0.2">
      <c r="A74" s="115">
        <v>67</v>
      </c>
      <c r="B74" s="21">
        <v>44343</v>
      </c>
      <c r="C74" s="8">
        <v>799</v>
      </c>
      <c r="D74" s="51" t="s">
        <v>175</v>
      </c>
      <c r="E74" s="52" t="s">
        <v>176</v>
      </c>
      <c r="F74" s="28">
        <v>1604.95</v>
      </c>
    </row>
    <row r="75" spans="1:11" x14ac:dyDescent="0.2">
      <c r="A75" s="146">
        <v>68</v>
      </c>
      <c r="B75" s="43">
        <v>44347</v>
      </c>
      <c r="C75" s="48">
        <v>800</v>
      </c>
      <c r="D75" s="51" t="s">
        <v>177</v>
      </c>
      <c r="E75" s="52" t="s">
        <v>178</v>
      </c>
      <c r="F75" s="28">
        <v>1279.25</v>
      </c>
      <c r="H75" s="135"/>
      <c r="I75" s="136"/>
      <c r="J75" s="137"/>
      <c r="K75" s="137"/>
    </row>
    <row r="76" spans="1:11" x14ac:dyDescent="0.2">
      <c r="A76" s="145">
        <v>69</v>
      </c>
      <c r="B76" s="21">
        <v>44347</v>
      </c>
      <c r="C76" s="48">
        <v>801</v>
      </c>
      <c r="D76" s="51" t="s">
        <v>179</v>
      </c>
      <c r="E76" s="52" t="s">
        <v>180</v>
      </c>
      <c r="F76" s="28">
        <v>1407.47</v>
      </c>
      <c r="H76" s="135"/>
      <c r="I76" s="136"/>
      <c r="J76" s="137"/>
      <c r="K76" s="137"/>
    </row>
    <row r="77" spans="1:11" x14ac:dyDescent="0.2">
      <c r="A77" s="146">
        <v>70</v>
      </c>
      <c r="B77" s="21">
        <v>44347</v>
      </c>
      <c r="C77" s="8">
        <v>802</v>
      </c>
      <c r="D77" s="51" t="s">
        <v>182</v>
      </c>
      <c r="E77" s="52" t="s">
        <v>181</v>
      </c>
      <c r="F77" s="28">
        <v>1346.22</v>
      </c>
      <c r="H77" s="15"/>
      <c r="I77" s="15"/>
    </row>
    <row r="78" spans="1:11" x14ac:dyDescent="0.2">
      <c r="A78" s="115">
        <v>71</v>
      </c>
      <c r="B78" s="43">
        <v>44347</v>
      </c>
      <c r="C78" s="8">
        <v>803</v>
      </c>
      <c r="D78" s="51" t="s">
        <v>182</v>
      </c>
      <c r="E78" s="52" t="s">
        <v>181</v>
      </c>
      <c r="F78" s="28">
        <v>923.42</v>
      </c>
      <c r="H78" s="15"/>
      <c r="I78" s="15"/>
    </row>
    <row r="79" spans="1:11" x14ac:dyDescent="0.2">
      <c r="A79" s="146">
        <v>72</v>
      </c>
      <c r="B79" s="43">
        <v>44347</v>
      </c>
      <c r="C79" s="8">
        <v>811</v>
      </c>
      <c r="D79" s="51" t="s">
        <v>86</v>
      </c>
      <c r="E79" s="52" t="s">
        <v>87</v>
      </c>
      <c r="F79" s="28">
        <v>2500</v>
      </c>
      <c r="H79" s="15"/>
      <c r="I79" s="15"/>
    </row>
    <row r="80" spans="1:11" x14ac:dyDescent="0.2">
      <c r="A80" s="115">
        <v>73</v>
      </c>
      <c r="B80" s="43">
        <v>44347</v>
      </c>
      <c r="C80" s="8">
        <v>812</v>
      </c>
      <c r="D80" s="7" t="s">
        <v>86</v>
      </c>
      <c r="E80" s="52" t="s">
        <v>87</v>
      </c>
      <c r="F80" s="28">
        <v>2500</v>
      </c>
      <c r="H80" s="15"/>
      <c r="I80" s="15"/>
    </row>
    <row r="81" spans="1:9" x14ac:dyDescent="0.2">
      <c r="A81" s="146">
        <v>74</v>
      </c>
      <c r="B81" s="43">
        <v>44347</v>
      </c>
      <c r="C81" s="48">
        <v>813</v>
      </c>
      <c r="D81" s="51" t="s">
        <v>92</v>
      </c>
      <c r="E81" s="52" t="s">
        <v>183</v>
      </c>
      <c r="F81" s="28">
        <v>773.5</v>
      </c>
      <c r="H81" s="15"/>
      <c r="I81" s="15"/>
    </row>
    <row r="82" spans="1:9" x14ac:dyDescent="0.2">
      <c r="A82" s="145">
        <v>75</v>
      </c>
      <c r="B82" s="43">
        <v>44347</v>
      </c>
      <c r="C82" s="48">
        <v>814</v>
      </c>
      <c r="D82" s="51" t="s">
        <v>184</v>
      </c>
      <c r="E82" s="52" t="s">
        <v>185</v>
      </c>
      <c r="F82" s="28">
        <v>7616</v>
      </c>
    </row>
    <row r="83" spans="1:9" x14ac:dyDescent="0.2">
      <c r="A83" s="146">
        <v>76</v>
      </c>
      <c r="B83" s="43">
        <v>44347</v>
      </c>
      <c r="C83" s="48">
        <v>815</v>
      </c>
      <c r="D83" s="51" t="s">
        <v>179</v>
      </c>
      <c r="E83" s="52" t="s">
        <v>180</v>
      </c>
      <c r="F83" s="28">
        <v>1579.96</v>
      </c>
    </row>
    <row r="84" spans="1:9" x14ac:dyDescent="0.2">
      <c r="A84" s="115">
        <v>77</v>
      </c>
      <c r="B84" s="43">
        <v>44347</v>
      </c>
      <c r="C84" s="48">
        <v>816</v>
      </c>
      <c r="D84" s="51" t="s">
        <v>186</v>
      </c>
      <c r="E84" s="52" t="s">
        <v>187</v>
      </c>
      <c r="F84" s="28">
        <v>1249.5</v>
      </c>
    </row>
    <row r="85" spans="1:9" s="17" customFormat="1" x14ac:dyDescent="0.2">
      <c r="A85" s="146">
        <v>78</v>
      </c>
      <c r="B85" s="147">
        <v>44347</v>
      </c>
      <c r="C85" s="128">
        <v>120</v>
      </c>
      <c r="D85" s="129" t="s">
        <v>109</v>
      </c>
      <c r="E85" s="129" t="s">
        <v>110</v>
      </c>
      <c r="F85" s="127">
        <v>-97.19</v>
      </c>
    </row>
    <row r="86" spans="1:9" x14ac:dyDescent="0.2">
      <c r="A86" s="115">
        <v>79</v>
      </c>
      <c r="B86" s="43">
        <v>44347</v>
      </c>
      <c r="C86" s="48"/>
      <c r="D86" s="51" t="s">
        <v>188</v>
      </c>
      <c r="E86" s="52" t="s">
        <v>188</v>
      </c>
      <c r="F86" s="28">
        <v>2029.32</v>
      </c>
    </row>
    <row r="87" spans="1:9" ht="15" thickBot="1" x14ac:dyDescent="0.25">
      <c r="A87" s="159" t="s">
        <v>81</v>
      </c>
      <c r="B87" s="160"/>
      <c r="C87" s="160"/>
      <c r="D87" s="160"/>
      <c r="E87" s="160"/>
      <c r="F87" s="156">
        <f>SUM(F8:F86)</f>
        <v>268912.22000000003</v>
      </c>
    </row>
    <row r="89" spans="1:9" x14ac:dyDescent="0.2">
      <c r="F89" s="15"/>
    </row>
    <row r="90" spans="1:9" x14ac:dyDescent="0.2">
      <c r="F90" s="15"/>
    </row>
    <row r="91" spans="1:9" x14ac:dyDescent="0.2">
      <c r="F91" s="15"/>
    </row>
    <row r="92" spans="1:9" x14ac:dyDescent="0.2">
      <c r="F92" s="16"/>
    </row>
    <row r="93" spans="1:9" x14ac:dyDescent="0.2">
      <c r="F93" s="15"/>
    </row>
  </sheetData>
  <sheetProtection algorithmName="SHA-512" hashValue="FWXb2RVF/jevyIo0kmHXuPTE6Chq86efskOIkCCKiny0FXnT9Dt1iyg5oSDUmipOhLRjVfzZQ3iOEpwp9V2AUw==" saltValue="StNdyQQCgaRGzJVedbfH8g==" spinCount="100000" sheet="1" objects="1" scenarios="1"/>
  <mergeCells count="2">
    <mergeCell ref="A87:E87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workbookViewId="0">
      <selection activeCell="F26" sqref="F26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30.28515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1" t="s">
        <v>4</v>
      </c>
      <c r="B1" s="1"/>
      <c r="C1" s="1"/>
      <c r="D1" s="9"/>
      <c r="E1" s="9"/>
    </row>
    <row r="3" spans="1:5" x14ac:dyDescent="0.2">
      <c r="A3" s="1" t="s">
        <v>18</v>
      </c>
      <c r="D3" s="9"/>
      <c r="E3" s="9"/>
    </row>
    <row r="4" spans="1:5" x14ac:dyDescent="0.2">
      <c r="A4" s="9"/>
      <c r="B4" s="1"/>
      <c r="C4" s="1"/>
      <c r="D4" s="9"/>
      <c r="E4" s="9"/>
    </row>
    <row r="5" spans="1:5" x14ac:dyDescent="0.2">
      <c r="A5" s="5" t="s">
        <v>5</v>
      </c>
      <c r="B5" s="1" t="s">
        <v>78</v>
      </c>
      <c r="C5" s="1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62" t="s">
        <v>19</v>
      </c>
      <c r="B7" s="63" t="s">
        <v>20</v>
      </c>
      <c r="C7" s="63" t="s">
        <v>22</v>
      </c>
      <c r="D7" s="63" t="s">
        <v>21</v>
      </c>
      <c r="E7" s="3" t="s">
        <v>16</v>
      </c>
    </row>
    <row r="8" spans="1:5" x14ac:dyDescent="0.2">
      <c r="A8" s="64">
        <v>44329</v>
      </c>
      <c r="B8" s="139">
        <v>756</v>
      </c>
      <c r="C8" s="61" t="s">
        <v>134</v>
      </c>
      <c r="D8" s="61" t="s">
        <v>135</v>
      </c>
      <c r="E8" s="140">
        <v>77225.05</v>
      </c>
    </row>
    <row r="9" spans="1:5" x14ac:dyDescent="0.2">
      <c r="A9" s="64">
        <v>44341</v>
      </c>
      <c r="B9" s="61">
        <v>791</v>
      </c>
      <c r="C9" s="61" t="s">
        <v>165</v>
      </c>
      <c r="D9" s="61" t="s">
        <v>166</v>
      </c>
      <c r="E9" s="140">
        <v>23698.85</v>
      </c>
    </row>
    <row r="10" spans="1:5" x14ac:dyDescent="0.2">
      <c r="A10" s="64">
        <v>44342</v>
      </c>
      <c r="B10" s="61">
        <v>798</v>
      </c>
      <c r="C10" s="61" t="s">
        <v>117</v>
      </c>
      <c r="D10" s="61" t="s">
        <v>171</v>
      </c>
      <c r="E10" s="140">
        <v>4980</v>
      </c>
    </row>
    <row r="11" spans="1:5" ht="13.5" thickBot="1" x14ac:dyDescent="0.25">
      <c r="A11" s="159" t="s">
        <v>82</v>
      </c>
      <c r="B11" s="160"/>
      <c r="C11" s="160"/>
      <c r="D11" s="10"/>
      <c r="E11" s="4">
        <f>SUM(E8:E10)</f>
        <v>105903.9</v>
      </c>
    </row>
    <row r="19" spans="1:1" ht="15" x14ac:dyDescent="0.2">
      <c r="A19" s="12"/>
    </row>
    <row r="20" spans="1:1" ht="15" x14ac:dyDescent="0.2">
      <c r="A20" s="12"/>
    </row>
    <row r="21" spans="1:1" ht="15" x14ac:dyDescent="0.2">
      <c r="A21" s="12"/>
    </row>
    <row r="22" spans="1:1" ht="15" x14ac:dyDescent="0.2">
      <c r="A22" s="12"/>
    </row>
  </sheetData>
  <sheetProtection algorithmName="SHA-512" hashValue="PFTPTvuzsSjb+7FoNsBdusvyZsrXpOlMw9Z0FBAbgMEu6JuMDjePtz8aigNLtsz/iRUogmA0pIZnwAh2nOaX8A==" saltValue="i/qUJC4d5IhSJ8++eMTu4A==" spinCount="100000" sheet="1" objects="1" scenarios="1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topLeftCell="A4" workbookViewId="0">
      <selection activeCell="E22" sqref="E22"/>
    </sheetView>
  </sheetViews>
  <sheetFormatPr defaultRowHeight="14.25" x14ac:dyDescent="0.2"/>
  <cols>
    <col min="1" max="1" width="15.5703125" style="13" customWidth="1"/>
    <col min="2" max="2" width="10.7109375" style="13" customWidth="1"/>
    <col min="3" max="3" width="4.85546875" style="13" bestFit="1" customWidth="1"/>
    <col min="4" max="4" width="11.7109375" style="13" bestFit="1" customWidth="1"/>
    <col min="5" max="5" width="13.28515625" style="13" customWidth="1"/>
    <col min="6" max="6" width="26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15" x14ac:dyDescent="0.2">
      <c r="A1" s="1" t="s">
        <v>4</v>
      </c>
      <c r="B1" s="1"/>
      <c r="C1" s="9"/>
      <c r="D1" s="9"/>
      <c r="E1" s="9"/>
      <c r="F1" s="9"/>
    </row>
    <row r="3" spans="1:15" x14ac:dyDescent="0.2">
      <c r="A3" s="1" t="s">
        <v>70</v>
      </c>
      <c r="B3" s="9"/>
      <c r="C3" s="9"/>
      <c r="D3" s="9"/>
      <c r="F3" s="9"/>
    </row>
    <row r="4" spans="1:15" x14ac:dyDescent="0.2">
      <c r="A4" s="9"/>
      <c r="B4" s="1"/>
      <c r="C4" s="9"/>
      <c r="D4" s="9"/>
      <c r="E4" s="9"/>
      <c r="F4" s="9"/>
    </row>
    <row r="5" spans="1:15" x14ac:dyDescent="0.2">
      <c r="A5" s="161" t="s">
        <v>83</v>
      </c>
      <c r="B5" s="161"/>
      <c r="C5" s="161"/>
      <c r="F5" s="9"/>
    </row>
    <row r="6" spans="1:15" x14ac:dyDescent="0.2">
      <c r="A6" s="2"/>
      <c r="B6" s="9"/>
      <c r="C6" s="9"/>
      <c r="D6" s="9"/>
      <c r="E6" s="9"/>
      <c r="F6" s="9"/>
    </row>
    <row r="7" spans="1:15" ht="15" thickBot="1" x14ac:dyDescent="0.25"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53" t="s">
        <v>23</v>
      </c>
      <c r="B8" s="54" t="s">
        <v>6</v>
      </c>
      <c r="C8" s="54" t="s">
        <v>7</v>
      </c>
      <c r="D8" s="54" t="s">
        <v>8</v>
      </c>
      <c r="E8" s="55" t="s">
        <v>3</v>
      </c>
      <c r="F8" s="56" t="s">
        <v>29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25.5" x14ac:dyDescent="0.2">
      <c r="A9" s="109" t="s">
        <v>53</v>
      </c>
      <c r="B9" s="77"/>
      <c r="C9" s="77"/>
      <c r="D9" s="78">
        <v>10907.65</v>
      </c>
      <c r="E9" s="79"/>
      <c r="F9" s="80"/>
      <c r="G9" s="15"/>
      <c r="H9" s="15"/>
      <c r="I9" s="15"/>
      <c r="J9" s="15"/>
      <c r="K9" s="15"/>
      <c r="L9" s="15"/>
      <c r="M9" s="15"/>
      <c r="N9" s="15"/>
      <c r="O9" s="15"/>
    </row>
    <row r="10" spans="1:15" ht="25.5" x14ac:dyDescent="0.2">
      <c r="A10" s="81" t="s">
        <v>55</v>
      </c>
      <c r="B10" s="77" t="s">
        <v>96</v>
      </c>
      <c r="C10" s="77">
        <v>7</v>
      </c>
      <c r="D10" s="82">
        <v>201</v>
      </c>
      <c r="E10" s="79" t="s">
        <v>23</v>
      </c>
      <c r="F10" s="86" t="s">
        <v>62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5.5" x14ac:dyDescent="0.2">
      <c r="A11" s="76" t="s">
        <v>23</v>
      </c>
      <c r="B11" s="77" t="s">
        <v>96</v>
      </c>
      <c r="C11" s="77">
        <v>7</v>
      </c>
      <c r="D11" s="82">
        <v>201</v>
      </c>
      <c r="E11" s="79" t="s">
        <v>23</v>
      </c>
      <c r="F11" s="86" t="s">
        <v>56</v>
      </c>
    </row>
    <row r="12" spans="1:15" ht="25.5" x14ac:dyDescent="0.2">
      <c r="A12" s="76" t="s">
        <v>23</v>
      </c>
      <c r="B12" s="77" t="s">
        <v>96</v>
      </c>
      <c r="C12" s="77">
        <v>7</v>
      </c>
      <c r="D12" s="82">
        <v>202</v>
      </c>
      <c r="E12" s="79" t="s">
        <v>23</v>
      </c>
      <c r="F12" s="86" t="s">
        <v>67</v>
      </c>
    </row>
    <row r="13" spans="1:15" ht="25.5" x14ac:dyDescent="0.2">
      <c r="A13" s="76" t="s">
        <v>23</v>
      </c>
      <c r="B13" s="77" t="s">
        <v>96</v>
      </c>
      <c r="C13" s="77">
        <v>7</v>
      </c>
      <c r="D13" s="82">
        <v>202</v>
      </c>
      <c r="E13" s="79" t="s">
        <v>23</v>
      </c>
      <c r="F13" s="86" t="s">
        <v>57</v>
      </c>
    </row>
    <row r="14" spans="1:15" ht="25.5" x14ac:dyDescent="0.2">
      <c r="A14" s="76" t="s">
        <v>23</v>
      </c>
      <c r="B14" s="77" t="s">
        <v>96</v>
      </c>
      <c r="C14" s="77">
        <v>7</v>
      </c>
      <c r="D14" s="82">
        <v>202</v>
      </c>
      <c r="E14" s="79" t="s">
        <v>23</v>
      </c>
      <c r="F14" s="86" t="s">
        <v>57</v>
      </c>
    </row>
    <row r="15" spans="1:15" ht="25.5" x14ac:dyDescent="0.2">
      <c r="A15" s="76" t="s">
        <v>23</v>
      </c>
      <c r="B15" s="77" t="s">
        <v>96</v>
      </c>
      <c r="C15" s="77">
        <v>7</v>
      </c>
      <c r="D15" s="82">
        <v>202</v>
      </c>
      <c r="E15" s="79" t="s">
        <v>23</v>
      </c>
      <c r="F15" s="86" t="s">
        <v>57</v>
      </c>
    </row>
    <row r="16" spans="1:15" x14ac:dyDescent="0.2">
      <c r="A16" s="76" t="s">
        <v>23</v>
      </c>
      <c r="B16" s="77" t="s">
        <v>96</v>
      </c>
      <c r="C16" s="77">
        <v>7</v>
      </c>
      <c r="D16" s="82">
        <v>135</v>
      </c>
      <c r="E16" s="79" t="s">
        <v>23</v>
      </c>
      <c r="F16" s="87" t="s">
        <v>58</v>
      </c>
    </row>
    <row r="17" spans="1:6" x14ac:dyDescent="0.2">
      <c r="A17" s="76" t="s">
        <v>23</v>
      </c>
      <c r="B17" s="77" t="s">
        <v>96</v>
      </c>
      <c r="C17" s="77">
        <v>7</v>
      </c>
      <c r="D17" s="82">
        <v>725</v>
      </c>
      <c r="E17" s="79" t="s">
        <v>23</v>
      </c>
      <c r="F17" s="87" t="s">
        <v>63</v>
      </c>
    </row>
    <row r="18" spans="1:6" x14ac:dyDescent="0.2">
      <c r="A18" s="81" t="s">
        <v>54</v>
      </c>
      <c r="B18" s="77" t="s">
        <v>23</v>
      </c>
      <c r="C18" s="77" t="s">
        <v>23</v>
      </c>
      <c r="D18" s="78">
        <f>SUM(D10:D17)</f>
        <v>2070</v>
      </c>
      <c r="E18" s="79" t="s">
        <v>23</v>
      </c>
      <c r="F18" s="88" t="s">
        <v>23</v>
      </c>
    </row>
    <row r="19" spans="1:6" x14ac:dyDescent="0.2">
      <c r="A19" s="76" t="s">
        <v>23</v>
      </c>
      <c r="B19" s="77" t="s">
        <v>23</v>
      </c>
      <c r="C19" s="77" t="s">
        <v>23</v>
      </c>
      <c r="D19" s="77" t="s">
        <v>23</v>
      </c>
      <c r="E19" s="79">
        <f>SUM(D9+D18)</f>
        <v>12977.65</v>
      </c>
      <c r="F19" s="88" t="s">
        <v>23</v>
      </c>
    </row>
    <row r="20" spans="1:6" ht="25.5" x14ac:dyDescent="0.2">
      <c r="A20" s="109" t="s">
        <v>59</v>
      </c>
      <c r="B20" s="77" t="s">
        <v>23</v>
      </c>
      <c r="C20" s="77" t="s">
        <v>23</v>
      </c>
      <c r="D20" s="78">
        <v>534522.73</v>
      </c>
      <c r="E20" s="79" t="s">
        <v>23</v>
      </c>
      <c r="F20" s="88" t="s">
        <v>23</v>
      </c>
    </row>
    <row r="21" spans="1:6" ht="25.5" x14ac:dyDescent="0.2">
      <c r="A21" s="81" t="s">
        <v>61</v>
      </c>
      <c r="B21" s="77" t="s">
        <v>96</v>
      </c>
      <c r="C21" s="77">
        <v>7</v>
      </c>
      <c r="D21" s="73">
        <v>9892</v>
      </c>
      <c r="E21" s="79" t="s">
        <v>23</v>
      </c>
      <c r="F21" s="83" t="s">
        <v>67</v>
      </c>
    </row>
    <row r="22" spans="1:6" ht="25.5" x14ac:dyDescent="0.2">
      <c r="A22" s="76" t="s">
        <v>23</v>
      </c>
      <c r="B22" s="77" t="s">
        <v>96</v>
      </c>
      <c r="C22" s="77">
        <v>7</v>
      </c>
      <c r="D22" s="73">
        <v>9892</v>
      </c>
      <c r="E22" s="79" t="s">
        <v>23</v>
      </c>
      <c r="F22" s="83" t="s">
        <v>56</v>
      </c>
    </row>
    <row r="23" spans="1:6" x14ac:dyDescent="0.2">
      <c r="A23" s="76" t="s">
        <v>23</v>
      </c>
      <c r="B23" s="77" t="s">
        <v>96</v>
      </c>
      <c r="C23" s="77">
        <v>7</v>
      </c>
      <c r="D23" s="73">
        <v>9891</v>
      </c>
      <c r="E23" s="79" t="s">
        <v>23</v>
      </c>
      <c r="F23" s="83" t="s">
        <v>68</v>
      </c>
    </row>
    <row r="24" spans="1:6" ht="25.5" x14ac:dyDescent="0.2">
      <c r="A24" s="76" t="s">
        <v>23</v>
      </c>
      <c r="B24" s="77" t="s">
        <v>96</v>
      </c>
      <c r="C24" s="77">
        <v>7</v>
      </c>
      <c r="D24" s="73">
        <v>9891</v>
      </c>
      <c r="E24" s="79" t="s">
        <v>23</v>
      </c>
      <c r="F24" s="83" t="s">
        <v>62</v>
      </c>
    </row>
    <row r="25" spans="1:6" ht="25.5" x14ac:dyDescent="0.2">
      <c r="A25" s="76" t="s">
        <v>23</v>
      </c>
      <c r="B25" s="77" t="s">
        <v>96</v>
      </c>
      <c r="C25" s="77">
        <v>7</v>
      </c>
      <c r="D25" s="73">
        <v>9891</v>
      </c>
      <c r="E25" s="79" t="s">
        <v>23</v>
      </c>
      <c r="F25" s="83" t="s">
        <v>62</v>
      </c>
    </row>
    <row r="26" spans="1:6" ht="25.5" x14ac:dyDescent="0.2">
      <c r="A26" s="76" t="s">
        <v>23</v>
      </c>
      <c r="B26" s="77" t="s">
        <v>96</v>
      </c>
      <c r="C26" s="77">
        <v>7</v>
      </c>
      <c r="D26" s="73">
        <v>9891</v>
      </c>
      <c r="E26" s="79" t="s">
        <v>23</v>
      </c>
      <c r="F26" s="83" t="s">
        <v>62</v>
      </c>
    </row>
    <row r="27" spans="1:6" x14ac:dyDescent="0.2">
      <c r="A27" s="76" t="s">
        <v>23</v>
      </c>
      <c r="B27" s="77" t="s">
        <v>96</v>
      </c>
      <c r="C27" s="77">
        <v>7</v>
      </c>
      <c r="D27" s="73">
        <v>6591</v>
      </c>
      <c r="E27" s="79" t="s">
        <v>23</v>
      </c>
      <c r="F27" s="84" t="s">
        <v>31</v>
      </c>
    </row>
    <row r="28" spans="1:6" x14ac:dyDescent="0.2">
      <c r="A28" s="76" t="s">
        <v>23</v>
      </c>
      <c r="B28" s="77" t="s">
        <v>96</v>
      </c>
      <c r="C28" s="77">
        <v>7</v>
      </c>
      <c r="D28" s="73">
        <v>35503</v>
      </c>
      <c r="E28" s="79" t="s">
        <v>23</v>
      </c>
      <c r="F28" s="84" t="s">
        <v>63</v>
      </c>
    </row>
    <row r="29" spans="1:6" x14ac:dyDescent="0.2">
      <c r="A29" s="81" t="s">
        <v>60</v>
      </c>
      <c r="B29" s="77" t="s">
        <v>23</v>
      </c>
      <c r="C29" s="77" t="s">
        <v>23</v>
      </c>
      <c r="D29" s="78">
        <f>SUM(D21:D28)</f>
        <v>101442</v>
      </c>
      <c r="E29" s="79" t="s">
        <v>23</v>
      </c>
      <c r="F29" s="88" t="s">
        <v>23</v>
      </c>
    </row>
    <row r="30" spans="1:6" ht="15" thickBot="1" x14ac:dyDescent="0.25">
      <c r="A30" s="89" t="s">
        <v>23</v>
      </c>
      <c r="B30" s="90" t="s">
        <v>23</v>
      </c>
      <c r="C30" s="90" t="s">
        <v>23</v>
      </c>
      <c r="D30" s="91" t="s">
        <v>23</v>
      </c>
      <c r="E30" s="92">
        <f>SUM(D20+D29)</f>
        <v>635964.73</v>
      </c>
      <c r="F30" s="93" t="s">
        <v>23</v>
      </c>
    </row>
  </sheetData>
  <sheetProtection algorithmName="SHA-512" hashValue="GjDjJGX7LKnD/GRNUGAkvNUh1k8o5wQt4VvWA1xgS+zsU/lrx3VmRZeSoXLcx7vbIzi+ZAZIF1BoAqqUJJAw0g==" saltValue="6J+ct4kn9TEScrua/vYppA==" spinCount="100000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workbookViewId="0">
      <selection activeCell="C8" sqref="C8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9"/>
      <c r="E1" s="9"/>
    </row>
    <row r="2" spans="1:5" x14ac:dyDescent="0.25">
      <c r="A2" s="11"/>
      <c r="B2" s="11"/>
      <c r="C2" s="11"/>
      <c r="D2" s="11"/>
      <c r="E2" s="11"/>
    </row>
    <row r="3" spans="1:5" x14ac:dyDescent="0.25">
      <c r="A3" s="1" t="s">
        <v>189</v>
      </c>
      <c r="B3" s="11"/>
      <c r="C3" s="11"/>
      <c r="D3" s="9"/>
      <c r="E3" s="9"/>
    </row>
    <row r="4" spans="1:5" x14ac:dyDescent="0.25">
      <c r="A4" s="9"/>
      <c r="B4" s="1"/>
      <c r="C4" s="1"/>
      <c r="D4" s="9"/>
      <c r="E4" s="9"/>
    </row>
    <row r="5" spans="1:5" x14ac:dyDescent="0.25">
      <c r="A5" s="155" t="s">
        <v>5</v>
      </c>
      <c r="B5" s="1" t="s">
        <v>78</v>
      </c>
      <c r="C5" s="1"/>
      <c r="D5" s="9"/>
      <c r="E5" s="9"/>
    </row>
    <row r="6" spans="1:5" ht="15.75" thickBot="1" x14ac:dyDescent="0.3">
      <c r="A6" s="9"/>
      <c r="B6" s="9"/>
      <c r="C6" s="9"/>
      <c r="D6" s="9"/>
      <c r="E6" s="9"/>
    </row>
    <row r="7" spans="1:5" x14ac:dyDescent="0.25">
      <c r="A7" s="62" t="s">
        <v>19</v>
      </c>
      <c r="B7" s="63" t="s">
        <v>20</v>
      </c>
      <c r="C7" s="63" t="s">
        <v>22</v>
      </c>
      <c r="D7" s="63" t="s">
        <v>21</v>
      </c>
      <c r="E7" s="3" t="s">
        <v>16</v>
      </c>
    </row>
    <row r="8" spans="1:5" x14ac:dyDescent="0.25">
      <c r="A8" s="157">
        <v>44327</v>
      </c>
      <c r="B8" s="139"/>
      <c r="C8" s="61" t="s">
        <v>109</v>
      </c>
      <c r="D8" s="61" t="s">
        <v>191</v>
      </c>
      <c r="E8" s="158">
        <v>42588.35</v>
      </c>
    </row>
    <row r="9" spans="1:5" ht="15.75" thickBot="1" x14ac:dyDescent="0.3">
      <c r="A9" s="159" t="s">
        <v>190</v>
      </c>
      <c r="B9" s="160"/>
      <c r="C9" s="160"/>
      <c r="D9" s="10"/>
      <c r="E9" s="4">
        <v>42588.35</v>
      </c>
    </row>
  </sheetData>
  <sheetProtection algorithmName="SHA-512" hashValue="9vsBh8Yt2oaVNrJgcjS27Gbh1p29lRf3kAusre44V6KhJJzKa8gTtQEqzn6QXxh0XCWO7XKIOe59LGWI9zhGFw==" saltValue="2E8jUQLBGDLPoLtaGi1tjA==" spinCount="100000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contrib.la organ.internat.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2021-06-15T12:15:58Z</dcterms:modified>
</cp:coreProperties>
</file>