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ublicatii_anunturi_postari\august\3082021\"/>
    </mc:Choice>
  </mc:AlternateContent>
  <xr:revisionPtr revIDLastSave="0" documentId="13_ncr:1_{1F9A3A30-B37A-49E6-8050-8FBC92C30E12}" xr6:coauthVersionLast="47" xr6:coauthVersionMax="47" xr10:uidLastSave="{00000000-0000-0000-0000-000000000000}"/>
  <bookViews>
    <workbookView xWindow="2355" yWindow="2730" windowWidth="21600" windowHeight="11385" xr2:uid="{00000000-000D-0000-FFFF-FFFF00000000}"/>
  </bookViews>
  <sheets>
    <sheet name="pers neincadrate cu handicap" sheetId="6" r:id="rId1"/>
    <sheet name="personal " sheetId="5" r:id="rId2"/>
    <sheet name="materiale" sheetId="2" r:id="rId3"/>
    <sheet name="investitii" sheetId="4" r:id="rId4"/>
    <sheet name="poca" sheetId="7" r:id="rId5"/>
    <sheet name="contrib.si cotiz.la organism.in" sheetId="8" r:id="rId6"/>
  </sheets>
  <calcPr calcId="191029"/>
</workbook>
</file>

<file path=xl/calcChain.xml><?xml version="1.0" encoding="utf-8"?>
<calcChain xmlns="http://schemas.openxmlformats.org/spreadsheetml/2006/main">
  <c r="F73" i="2" l="1"/>
  <c r="D97" i="5" l="1"/>
  <c r="D113" i="5" l="1"/>
  <c r="D39" i="7" l="1"/>
  <c r="D23" i="7" l="1"/>
  <c r="D78" i="5"/>
  <c r="D102" i="5" l="1"/>
  <c r="D9" i="6" l="1"/>
  <c r="D107" i="5" l="1"/>
  <c r="E40" i="7" l="1"/>
  <c r="E24" i="7"/>
  <c r="E10" i="6" l="1"/>
  <c r="E9" i="4" l="1"/>
  <c r="D39" i="5" l="1"/>
  <c r="E103" i="5" l="1"/>
  <c r="E108" i="5" l="1"/>
  <c r="D58" i="5" l="1"/>
  <c r="E59" i="5" s="1"/>
  <c r="D85" i="5" l="1"/>
  <c r="E114" i="5" l="1"/>
  <c r="E86" i="5"/>
  <c r="E79" i="5"/>
  <c r="E40" i="5" l="1"/>
  <c r="E98" i="5"/>
  <c r="E115" i="5" l="1"/>
</calcChain>
</file>

<file path=xl/sharedStrings.xml><?xml version="1.0" encoding="utf-8"?>
<sst xmlns="http://schemas.openxmlformats.org/spreadsheetml/2006/main" count="697" uniqueCount="179">
  <si>
    <t>Nr.crt</t>
  </si>
  <si>
    <t>DATA</t>
  </si>
  <si>
    <t>ORDIN DE PLATA/ CEC/ FOAIE DE VARSAMANT</t>
  </si>
  <si>
    <t>TOTAL</t>
  </si>
  <si>
    <t>OFICIUL DE STAT PENTRU INVENTII SI MARCI</t>
  </si>
  <si>
    <t>perioada:</t>
  </si>
  <si>
    <t>LUNA</t>
  </si>
  <si>
    <t>Ziua</t>
  </si>
  <si>
    <t xml:space="preserve">SUMA </t>
  </si>
  <si>
    <t>Subtotal 10.01.01</t>
  </si>
  <si>
    <t>10.01.01</t>
  </si>
  <si>
    <t>Total 10.01.01</t>
  </si>
  <si>
    <t>Subtotal 10.01.06</t>
  </si>
  <si>
    <t>10.01.06</t>
  </si>
  <si>
    <t>Total 10.01.06</t>
  </si>
  <si>
    <t>FURNIZOR/BENEFICIAR</t>
  </si>
  <si>
    <t>SUMA</t>
  </si>
  <si>
    <t>CAP 51 01 04 "ALTE ORGANE ALE AUTORITATILOR PUBLICE" TITL. 20 "BUNURI SI SERVICII"</t>
  </si>
  <si>
    <t>CAP 51 01 04 "ALTE ORGANE ALE AUTORITATILOR PUBLICE" TITL. 71 "ACTIVE NEFINANCIARE"</t>
  </si>
  <si>
    <t>Data</t>
  </si>
  <si>
    <t>Document</t>
  </si>
  <si>
    <t>Explicaţii</t>
  </si>
  <si>
    <t>Furnizor/Beneficiar suma</t>
  </si>
  <si>
    <t>-</t>
  </si>
  <si>
    <t>Subtotal 10.01.05</t>
  </si>
  <si>
    <t>10.01.05</t>
  </si>
  <si>
    <t>Total 10.01.05</t>
  </si>
  <si>
    <t>CAP 51 01 04 "ALTE ORGANE ALE AUTORITATILOR PUBLICE" TITL. 10</t>
  </si>
  <si>
    <t xml:space="preserve"> "CHELTUIELI DE PERSONAL"</t>
  </si>
  <si>
    <t>EXPLICATII</t>
  </si>
  <si>
    <t>COTIZATII SINDICAT</t>
  </si>
  <si>
    <t>IMPOZIT SALARII</t>
  </si>
  <si>
    <t>CONTRIBUTII ANGAJAT BFS</t>
  </si>
  <si>
    <t>Subtotal 10.03.07</t>
  </si>
  <si>
    <t>Total 10.03.07</t>
  </si>
  <si>
    <t>10.03.07</t>
  </si>
  <si>
    <t>ALIMENTARE CONT CARD SALARIU</t>
  </si>
  <si>
    <t>Subtotal 59.40.00</t>
  </si>
  <si>
    <t>Total 59.40.00</t>
  </si>
  <si>
    <t xml:space="preserve">59.40.00   </t>
  </si>
  <si>
    <t>Subtotal 10.01.30</t>
  </si>
  <si>
    <t>10.01.30</t>
  </si>
  <si>
    <t>Total 10.01.30</t>
  </si>
  <si>
    <t>CONTRIBUTIE ASIGURATORIE PENTRU MUNCA</t>
  </si>
  <si>
    <t>Subtotal 10.01.17</t>
  </si>
  <si>
    <t>10.01.17</t>
  </si>
  <si>
    <t>Total 10.01.17</t>
  </si>
  <si>
    <t xml:space="preserve">IMPOZIT SALARII </t>
  </si>
  <si>
    <t xml:space="preserve">ALIMENTARE CONT CARD SALARIU </t>
  </si>
  <si>
    <t>Subtotal 10.02.06</t>
  </si>
  <si>
    <t xml:space="preserve">Total 10.02.06 </t>
  </si>
  <si>
    <t>Subtotal 10.01.13</t>
  </si>
  <si>
    <t>Total 10.01.13</t>
  </si>
  <si>
    <t>Subtotal 58.02.01</t>
  </si>
  <si>
    <t>Total 58.02.01</t>
  </si>
  <si>
    <t>58.02.01</t>
  </si>
  <si>
    <t>ALIMENTARE CONT CARD POCA LIBRA</t>
  </si>
  <si>
    <t>ALIMENTARE CONT CARD SALARIU POCA</t>
  </si>
  <si>
    <t>IMPOZIT POCA</t>
  </si>
  <si>
    <t>Subtotal 58.02.02</t>
  </si>
  <si>
    <t>Total 58.02.02</t>
  </si>
  <si>
    <t>58.02.02</t>
  </si>
  <si>
    <t>ALIMENTARE CONT CARD POCA</t>
  </si>
  <si>
    <t>CONTRIBUTII BFS POCA</t>
  </si>
  <si>
    <t>PENSIE ALIMENTARA</t>
  </si>
  <si>
    <t xml:space="preserve">POPRIRE SALARIU </t>
  </si>
  <si>
    <t>PENSIE PRIVATA</t>
  </si>
  <si>
    <t xml:space="preserve">ALIMENTARE CONT CARD POCA </t>
  </si>
  <si>
    <t xml:space="preserve">ALIMENTARE CONT CARD </t>
  </si>
  <si>
    <t>CAP 59 40 00 "SUME AFERENTE PERSOANELOR CU HANDICAP NEINCADRATE" TITL. IX</t>
  </si>
  <si>
    <t xml:space="preserve">CAP 58 00 00 "PROIECTE CU FINANTARE DIN FONDURI EXTERNE NERAMBRURSABILE" </t>
  </si>
  <si>
    <t>ALIMENTARE CONT CARD SALARII</t>
  </si>
  <si>
    <t xml:space="preserve">ALIMENTARE CONT CARD SALARII </t>
  </si>
  <si>
    <t>VARSAMINTE PT.PERS.CU HANDICAP NEINCADRATE-2021</t>
  </si>
  <si>
    <t>ALIM CONT CARD SALARII</t>
  </si>
  <si>
    <t>ALIMENTARE CARD SALARII</t>
  </si>
  <si>
    <t>RIDICAT NUMERAR</t>
  </si>
  <si>
    <t>01-30 IUNIE</t>
  </si>
  <si>
    <t>01-30 iunie 2021</t>
  </si>
  <si>
    <t>perioada: 01-30 iunie 2021</t>
  </si>
  <si>
    <t>Total plati iunie</t>
  </si>
  <si>
    <t xml:space="preserve">01-30 iunie </t>
  </si>
  <si>
    <t xml:space="preserve">TOTAL iunie </t>
  </si>
  <si>
    <t>perioada: 01-30 iunie</t>
  </si>
  <si>
    <t>OSIM</t>
  </si>
  <si>
    <t>GENERAL HUMAN RESOURCES SRL</t>
  </si>
  <si>
    <t xml:space="preserve">SERV.CONSULTANTA </t>
  </si>
  <si>
    <t>iunie</t>
  </si>
  <si>
    <t xml:space="preserve">AVANS CONCEDIU </t>
  </si>
  <si>
    <t>PROFESIONAL GLOBAL PRESS</t>
  </si>
  <si>
    <t xml:space="preserve">ANUNT PUBLICITAR </t>
  </si>
  <si>
    <t>MEDIAFAX GROUP SA</t>
  </si>
  <si>
    <t>ABONAMENT ZIAR</t>
  </si>
  <si>
    <t>TREI D PLUS SRL</t>
  </si>
  <si>
    <t>SERVICII DDD</t>
  </si>
  <si>
    <t>PERLA ECO CLIN SRL</t>
  </si>
  <si>
    <t xml:space="preserve">SERVICII CURATENIE </t>
  </si>
  <si>
    <t>PFA</t>
  </si>
  <si>
    <t>STUDIU OPORTUNITATE</t>
  </si>
  <si>
    <t>MEDA CONSULT SRL</t>
  </si>
  <si>
    <t xml:space="preserve">CONSUMABILE IMPRIMANTE </t>
  </si>
  <si>
    <t>SQUARE PARKING SRL</t>
  </si>
  <si>
    <t>ABONAMENT PARCARE</t>
  </si>
  <si>
    <t>WNC PROFESSIONAL TRAINING SRL</t>
  </si>
  <si>
    <t>SERVICIIEVALUARE RISC LA SECURIT.FIZICA</t>
  </si>
  <si>
    <t>BIRO-MEDIA TRADING SRL</t>
  </si>
  <si>
    <t>DOSAR CARTON CU SINE</t>
  </si>
  <si>
    <t>CENTRAL SERVICE INSTAL SRL</t>
  </si>
  <si>
    <t>REPARARE CENTRALA TERMICA</t>
  </si>
  <si>
    <t>SERVICII INTRETINERE CENTRALA TERMICA</t>
  </si>
  <si>
    <t>CN IMPRIMERIA NATIONALA SA</t>
  </si>
  <si>
    <t>FORMULARE TIPIZATE DOC.CLASIF.</t>
  </si>
  <si>
    <t>MONITORUL OFICIAL RA</t>
  </si>
  <si>
    <t>PUBLICARE ANUNT CONCURS</t>
  </si>
  <si>
    <t>COMPANIA MUNICIPALA IMOBILIARA</t>
  </si>
  <si>
    <t xml:space="preserve">FOLOSINTA SPATIU </t>
  </si>
  <si>
    <t>SERVICII CONSULTANTA</t>
  </si>
  <si>
    <t>ROBOSTO LOGISTIK SRL</t>
  </si>
  <si>
    <t>SERV.MANAG.SSM SI SU</t>
  </si>
  <si>
    <t>DANTE INTERNATIONAL SA</t>
  </si>
  <si>
    <t>SCAUN DE BIROU KRING</t>
  </si>
  <si>
    <t>ENGIE ROMANIA SA</t>
  </si>
  <si>
    <t>CONSUM GAZE</t>
  </si>
  <si>
    <t>VODAFONE ROMANIA SA</t>
  </si>
  <si>
    <t>SERVICII WI-FI</t>
  </si>
  <si>
    <t>TELEFONIE MOBILA</t>
  </si>
  <si>
    <t>TELEFONIE FIXA</t>
  </si>
  <si>
    <t>ABONAMENT TV</t>
  </si>
  <si>
    <t>DEZVOLTARE SOFT</t>
  </si>
  <si>
    <t>BTM DIVIZIA DE SECURITATE</t>
  </si>
  <si>
    <t>SERVICII PAZA</t>
  </si>
  <si>
    <t>MIDA SOFT BUSINESS SRL</t>
  </si>
  <si>
    <t xml:space="preserve">CARTUSE TONER </t>
  </si>
  <si>
    <t>CUMPANA 1993 SRL</t>
  </si>
  <si>
    <t>PACHET BIDOANE APA</t>
  </si>
  <si>
    <t>SENTINTA CIVILA</t>
  </si>
  <si>
    <t>CASTI CU MICROFON</t>
  </si>
  <si>
    <t>NANO SET IT SRL</t>
  </si>
  <si>
    <t>DEFLECTOR AER CONDITIONAT</t>
  </si>
  <si>
    <t>CRISTALSOFT SRL</t>
  </si>
  <si>
    <t>SERV.MENTENANTA SOFT CONTABILITATE</t>
  </si>
  <si>
    <t xml:space="preserve">TIK MEDIA SOLUTIONS </t>
  </si>
  <si>
    <t>HARD DISK SEAGATE</t>
  </si>
  <si>
    <t>CENTRUL MEDICAL UNIREA</t>
  </si>
  <si>
    <t>SERVICII MEDICINA MUNCII</t>
  </si>
  <si>
    <t>XEROX ROMANIA SA</t>
  </si>
  <si>
    <t>SERVICII MENTENANTA FOTOCOPIATOARE</t>
  </si>
  <si>
    <t>REGLARI SUME CONTURI</t>
  </si>
  <si>
    <t>APA NOVA BUCURESTI</t>
  </si>
  <si>
    <t>SERVICII APA</t>
  </si>
  <si>
    <t>SERVICII DEZINFECTIE</t>
  </si>
  <si>
    <t>RAPORT EVALUARE</t>
  </si>
  <si>
    <t>ISTYLE RETAIL SRL</t>
  </si>
  <si>
    <t>CARCASE TELEFOANE</t>
  </si>
  <si>
    <t>STING PREVENT SRL</t>
  </si>
  <si>
    <t>TEAVA REFULARE CU ROBINET</t>
  </si>
  <si>
    <t>TASTATURA SI MOUSE</t>
  </si>
  <si>
    <t>C.N.POSTA ROMANA SA</t>
  </si>
  <si>
    <t>ALIMENTARE MASINA DE FRANCAT</t>
  </si>
  <si>
    <t>ALTEX ROMANIA SRL</t>
  </si>
  <si>
    <t>SCANNER EPSON</t>
  </si>
  <si>
    <t>TORA DISTRIBUTION SYSTEM SRL</t>
  </si>
  <si>
    <t>ACUMULATORI SI BATERII</t>
  </si>
  <si>
    <t>EXPERT TOTAL VENT SRL</t>
  </si>
  <si>
    <t>SERVICII MENTENANTA CLIMATIZARE</t>
  </si>
  <si>
    <t>SUPORT TV MOBIL</t>
  </si>
  <si>
    <t xml:space="preserve">REGLARI ARTICOLE </t>
  </si>
  <si>
    <t>REGLARI ARTICOLE</t>
  </si>
  <si>
    <t xml:space="preserve">INTERNET </t>
  </si>
  <si>
    <t>GILMAR SRL</t>
  </si>
  <si>
    <t>ECHIPAMENTE CLIMATIZARE</t>
  </si>
  <si>
    <t>OMICRON SERVICE SRL</t>
  </si>
  <si>
    <t>TELEFON PANASONIC</t>
  </si>
  <si>
    <t>PACHET PIESE XEROX</t>
  </si>
  <si>
    <t>SERVICII ECHIPAMENTE CLIMATIZARE</t>
  </si>
  <si>
    <t>COMISION BANCAR</t>
  </si>
  <si>
    <t xml:space="preserve">CAP 55 02 01 "CONTRIBUTII SI COTIZATII LA ORGANISMELE INTERNATIONALE" </t>
  </si>
  <si>
    <t>TRANSFER TAXE PCT</t>
  </si>
  <si>
    <t>TOTAL iunie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</si>
</sst>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l_e_i_-;\-* #,##0.00\ _l_e_i_-;_-* \-??\ _l_e_i_-;_-@_-"/>
    <numFmt numFmtId="165" formatCode="#,###.00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1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C00000"/>
      <name val="Arial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23" borderId="7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173">
    <xf numFmtId="0" fontId="0" fillId="0" borderId="0" xfId="0"/>
    <xf numFmtId="0" fontId="20" fillId="0" borderId="0" xfId="40" applyFont="1"/>
    <xf numFmtId="0" fontId="20" fillId="0" borderId="0" xfId="40" applyFont="1" applyAlignment="1">
      <alignment horizontal="right"/>
    </xf>
    <xf numFmtId="0" fontId="20" fillId="0" borderId="13" xfId="40" applyFont="1" applyBorder="1" applyAlignment="1">
      <alignment horizontal="center" vertical="center"/>
    </xf>
    <xf numFmtId="164" fontId="20" fillId="0" borderId="16" xfId="30" applyFont="1" applyFill="1" applyBorder="1" applyAlignment="1" applyProtection="1"/>
    <xf numFmtId="0" fontId="20" fillId="0" borderId="0" xfId="40" applyFont="1" applyAlignment="1">
      <alignment horizontal="left"/>
    </xf>
    <xf numFmtId="14" fontId="20" fillId="0" borderId="0" xfId="40" applyNumberFormat="1" applyFont="1" applyAlignment="1">
      <alignment horizontal="left"/>
    </xf>
    <xf numFmtId="0" fontId="1" fillId="0" borderId="10" xfId="40" applyFont="1" applyBorder="1" applyAlignment="1">
      <alignment horizontal="left" vertical="center"/>
    </xf>
    <xf numFmtId="0" fontId="1" fillId="0" borderId="10" xfId="40" applyFont="1" applyBorder="1" applyAlignment="1">
      <alignment horizontal="center" vertical="center"/>
    </xf>
    <xf numFmtId="0" fontId="1" fillId="0" borderId="0" xfId="40" applyFont="1"/>
    <xf numFmtId="0" fontId="1" fillId="0" borderId="15" xfId="40" applyFont="1" applyFill="1" applyBorder="1"/>
    <xf numFmtId="0" fontId="21" fillId="0" borderId="0" xfId="0" applyFont="1"/>
    <xf numFmtId="0" fontId="24" fillId="0" borderId="0" xfId="0" applyFont="1" applyAlignment="1">
      <alignment vertical="center"/>
    </xf>
    <xf numFmtId="0" fontId="25" fillId="0" borderId="0" xfId="0" applyFont="1"/>
    <xf numFmtId="0" fontId="20" fillId="0" borderId="12" xfId="40" applyFont="1" applyBorder="1" applyAlignment="1">
      <alignment horizontal="center" vertical="center" wrapText="1"/>
    </xf>
    <xf numFmtId="4" fontId="20" fillId="0" borderId="16" xfId="30" applyNumberFormat="1" applyFont="1" applyFill="1" applyBorder="1" applyAlignment="1" applyProtection="1">
      <alignment vertical="center"/>
    </xf>
    <xf numFmtId="4" fontId="25" fillId="0" borderId="0" xfId="0" applyNumberFormat="1" applyFont="1"/>
    <xf numFmtId="43" fontId="25" fillId="0" borderId="0" xfId="0" applyNumberFormat="1" applyFont="1"/>
    <xf numFmtId="0" fontId="25" fillId="24" borderId="0" xfId="0" applyFont="1" applyFill="1"/>
    <xf numFmtId="0" fontId="1" fillId="0" borderId="10" xfId="40" applyFont="1" applyBorder="1" applyAlignment="1">
      <alignment horizontal="center" vertical="center" wrapText="1"/>
    </xf>
    <xf numFmtId="0" fontId="1" fillId="24" borderId="10" xfId="40" applyFont="1" applyFill="1" applyBorder="1" applyAlignment="1">
      <alignment horizontal="center" vertical="center" wrapText="1"/>
    </xf>
    <xf numFmtId="4" fontId="20" fillId="24" borderId="10" xfId="40" applyNumberFormat="1" applyFont="1" applyFill="1" applyBorder="1" applyAlignment="1">
      <alignment horizontal="center" vertical="center" wrapText="1"/>
    </xf>
    <xf numFmtId="14" fontId="1" fillId="0" borderId="10" xfId="40" applyNumberFormat="1" applyFont="1" applyBorder="1" applyAlignment="1">
      <alignment horizontal="left" vertical="center"/>
    </xf>
    <xf numFmtId="165" fontId="20" fillId="24" borderId="10" xfId="40" applyNumberFormat="1" applyFont="1" applyFill="1" applyBorder="1" applyAlignment="1">
      <alignment wrapText="1"/>
    </xf>
    <xf numFmtId="0" fontId="1" fillId="24" borderId="17" xfId="40" applyFont="1" applyFill="1" applyBorder="1" applyAlignment="1">
      <alignment wrapText="1"/>
    </xf>
    <xf numFmtId="0" fontId="21" fillId="24" borderId="14" xfId="0" applyFont="1" applyFill="1" applyBorder="1" applyAlignment="1">
      <alignment horizontal="center" wrapText="1"/>
    </xf>
    <xf numFmtId="0" fontId="1" fillId="24" borderId="17" xfId="40" applyFont="1" applyFill="1" applyBorder="1" applyAlignment="1">
      <alignment horizontal="center" vertical="center" wrapText="1"/>
    </xf>
    <xf numFmtId="0" fontId="1" fillId="24" borderId="17" xfId="40" applyFont="1" applyFill="1" applyBorder="1" applyAlignment="1">
      <alignment horizontal="center" wrapText="1"/>
    </xf>
    <xf numFmtId="0" fontId="21" fillId="24" borderId="14" xfId="0" applyFont="1" applyFill="1" applyBorder="1" applyAlignment="1">
      <alignment horizontal="center" vertical="center" wrapText="1"/>
    </xf>
    <xf numFmtId="4" fontId="1" fillId="24" borderId="14" xfId="40" applyNumberFormat="1" applyFont="1" applyFill="1" applyBorder="1" applyAlignment="1">
      <alignment horizontal="right" vertical="center"/>
    </xf>
    <xf numFmtId="4" fontId="21" fillId="0" borderId="0" xfId="0" applyNumberFormat="1" applyFont="1" applyFill="1"/>
    <xf numFmtId="4" fontId="21" fillId="0" borderId="0" xfId="0" applyNumberFormat="1" applyFont="1"/>
    <xf numFmtId="0" fontId="20" fillId="0" borderId="0" xfId="4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" fillId="24" borderId="15" xfId="40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wrapText="1"/>
    </xf>
    <xf numFmtId="0" fontId="21" fillId="0" borderId="0" xfId="0" applyFont="1" applyFill="1" applyBorder="1" applyAlignment="1">
      <alignment horizontal="center" vertical="center" wrapText="1"/>
    </xf>
    <xf numFmtId="0" fontId="1" fillId="24" borderId="0" xfId="40" applyFont="1" applyFill="1" applyBorder="1" applyAlignment="1">
      <alignment horizontal="center" vertical="center" wrapText="1"/>
    </xf>
    <xf numFmtId="4" fontId="22" fillId="0" borderId="0" xfId="0" applyNumberFormat="1" applyFont="1" applyBorder="1" applyAlignment="1">
      <alignment horizontal="center" vertical="center"/>
    </xf>
    <xf numFmtId="0" fontId="21" fillId="24" borderId="0" xfId="0" applyFont="1" applyFill="1" applyBorder="1" applyAlignment="1">
      <alignment horizontal="center" wrapText="1"/>
    </xf>
    <xf numFmtId="165" fontId="20" fillId="24" borderId="10" xfId="40" applyNumberFormat="1" applyFont="1" applyFill="1" applyBorder="1" applyAlignment="1">
      <alignment horizontal="right" vertical="center" wrapText="1"/>
    </xf>
    <xf numFmtId="0" fontId="20" fillId="24" borderId="10" xfId="40" applyFont="1" applyFill="1" applyBorder="1" applyAlignment="1">
      <alignment horizontal="center" vertical="center" wrapText="1"/>
    </xf>
    <xf numFmtId="0" fontId="1" fillId="24" borderId="14" xfId="40" applyFont="1" applyFill="1" applyBorder="1" applyAlignment="1">
      <alignment horizontal="center" vertical="center" wrapText="1"/>
    </xf>
    <xf numFmtId="4" fontId="22" fillId="24" borderId="10" xfId="0" applyNumberFormat="1" applyFont="1" applyFill="1" applyBorder="1" applyAlignment="1">
      <alignment horizontal="center" vertical="center"/>
    </xf>
    <xf numFmtId="14" fontId="1" fillId="24" borderId="10" xfId="40" applyNumberFormat="1" applyFont="1" applyFill="1" applyBorder="1" applyAlignment="1">
      <alignment horizontal="left" vertical="center"/>
    </xf>
    <xf numFmtId="2" fontId="20" fillId="24" borderId="10" xfId="40" applyNumberFormat="1" applyFont="1" applyFill="1" applyBorder="1" applyAlignment="1">
      <alignment wrapText="1"/>
    </xf>
    <xf numFmtId="0" fontId="26" fillId="24" borderId="17" xfId="40" applyFont="1" applyFill="1" applyBorder="1" applyAlignment="1">
      <alignment horizontal="left" wrapText="1"/>
    </xf>
    <xf numFmtId="0" fontId="1" fillId="24" borderId="17" xfId="40" applyFont="1" applyFill="1" applyBorder="1" applyAlignment="1">
      <alignment horizontal="left" wrapText="1"/>
    </xf>
    <xf numFmtId="0" fontId="27" fillId="24" borderId="17" xfId="40" applyFont="1" applyFill="1" applyBorder="1" applyAlignment="1">
      <alignment horizontal="center" vertical="center" wrapText="1"/>
    </xf>
    <xf numFmtId="0" fontId="1" fillId="24" borderId="10" xfId="40" applyFont="1" applyFill="1" applyBorder="1" applyAlignment="1">
      <alignment horizontal="center" vertical="center"/>
    </xf>
    <xf numFmtId="3" fontId="27" fillId="24" borderId="10" xfId="40" applyNumberFormat="1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vertical="center" wrapText="1"/>
    </xf>
    <xf numFmtId="0" fontId="1" fillId="24" borderId="10" xfId="40" applyFont="1" applyFill="1" applyBorder="1" applyAlignment="1">
      <alignment horizontal="left" vertical="center"/>
    </xf>
    <xf numFmtId="0" fontId="1" fillId="24" borderId="10" xfId="40" applyFont="1" applyFill="1" applyBorder="1"/>
    <xf numFmtId="0" fontId="1" fillId="24" borderId="11" xfId="40" applyFont="1" applyFill="1" applyBorder="1" applyAlignment="1">
      <alignment horizontal="center" wrapText="1"/>
    </xf>
    <xf numFmtId="0" fontId="20" fillId="24" borderId="12" xfId="40" applyFont="1" applyFill="1" applyBorder="1" applyAlignment="1">
      <alignment horizontal="center" wrapText="1"/>
    </xf>
    <xf numFmtId="0" fontId="20" fillId="24" borderId="12" xfId="40" applyFont="1" applyFill="1" applyBorder="1" applyAlignment="1">
      <alignment horizontal="center" vertical="center" wrapText="1"/>
    </xf>
    <xf numFmtId="0" fontId="20" fillId="24" borderId="13" xfId="40" applyFont="1" applyFill="1" applyBorder="1" applyAlignment="1">
      <alignment horizontal="center" wrapText="1"/>
    </xf>
    <xf numFmtId="0" fontId="20" fillId="24" borderId="10" xfId="40" applyFont="1" applyFill="1" applyBorder="1" applyAlignment="1">
      <alignment horizontal="center" wrapText="1"/>
    </xf>
    <xf numFmtId="0" fontId="20" fillId="24" borderId="14" xfId="40" applyFont="1" applyFill="1" applyBorder="1" applyAlignment="1">
      <alignment horizontal="center" wrapText="1"/>
    </xf>
    <xf numFmtId="0" fontId="21" fillId="24" borderId="18" xfId="0" applyFont="1" applyFill="1" applyBorder="1" applyAlignment="1">
      <alignment horizontal="center" vertical="center" wrapText="1"/>
    </xf>
    <xf numFmtId="4" fontId="22" fillId="24" borderId="15" xfId="0" applyNumberFormat="1" applyFont="1" applyFill="1" applyBorder="1" applyAlignment="1">
      <alignment horizontal="center" vertical="center"/>
    </xf>
    <xf numFmtId="0" fontId="29" fillId="0" borderId="10" xfId="41" applyFont="1" applyFill="1" applyBorder="1" applyAlignment="1">
      <alignment horizontal="left"/>
    </xf>
    <xf numFmtId="0" fontId="23" fillId="0" borderId="11" xfId="41" applyFont="1" applyFill="1" applyBorder="1" applyAlignment="1">
      <alignment horizontal="center"/>
    </xf>
    <xf numFmtId="0" fontId="23" fillId="0" borderId="12" xfId="41" applyFont="1" applyFill="1" applyBorder="1" applyAlignment="1">
      <alignment horizontal="center"/>
    </xf>
    <xf numFmtId="14" fontId="29" fillId="0" borderId="17" xfId="41" applyNumberFormat="1" applyFont="1" applyFill="1" applyBorder="1" applyAlignment="1">
      <alignment horizontal="left"/>
    </xf>
    <xf numFmtId="0" fontId="1" fillId="0" borderId="11" xfId="40" applyFont="1" applyBorder="1" applyAlignment="1">
      <alignment horizontal="center" wrapText="1"/>
    </xf>
    <xf numFmtId="0" fontId="20" fillId="0" borderId="13" xfId="40" applyFont="1" applyBorder="1" applyAlignment="1">
      <alignment horizontal="center" vertical="center" wrapText="1"/>
    </xf>
    <xf numFmtId="4" fontId="27" fillId="24" borderId="10" xfId="40" applyNumberFormat="1" applyFont="1" applyFill="1" applyBorder="1" applyAlignment="1">
      <alignment vertical="center" wrapText="1"/>
    </xf>
    <xf numFmtId="0" fontId="27" fillId="24" borderId="17" xfId="40" applyFont="1" applyFill="1" applyBorder="1" applyAlignment="1">
      <alignment horizontal="left" vertical="center" wrapText="1"/>
    </xf>
    <xf numFmtId="0" fontId="26" fillId="24" borderId="18" xfId="40" applyFont="1" applyFill="1" applyBorder="1" applyAlignment="1">
      <alignment horizontal="left" wrapText="1"/>
    </xf>
    <xf numFmtId="4" fontId="1" fillId="24" borderId="15" xfId="40" applyNumberFormat="1" applyFont="1" applyFill="1" applyBorder="1" applyAlignment="1">
      <alignment horizontal="center" vertical="center" wrapText="1"/>
    </xf>
    <xf numFmtId="4" fontId="20" fillId="24" borderId="15" xfId="40" applyNumberFormat="1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  <xf numFmtId="4" fontId="1" fillId="24" borderId="10" xfId="40" applyNumberFormat="1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horizontal="left" wrapText="1"/>
    </xf>
    <xf numFmtId="0" fontId="20" fillId="24" borderId="17" xfId="40" applyFont="1" applyFill="1" applyBorder="1" applyAlignment="1">
      <alignment horizontal="center" wrapText="1"/>
    </xf>
    <xf numFmtId="0" fontId="1" fillId="0" borderId="17" xfId="40" applyFont="1" applyFill="1" applyBorder="1" applyAlignment="1">
      <alignment horizontal="center" wrapText="1"/>
    </xf>
    <xf numFmtId="0" fontId="1" fillId="0" borderId="10" xfId="40" applyFont="1" applyFill="1" applyBorder="1" applyAlignment="1">
      <alignment horizontal="center" vertical="center" wrapText="1"/>
    </xf>
    <xf numFmtId="4" fontId="20" fillId="0" borderId="10" xfId="40" applyNumberFormat="1" applyFont="1" applyFill="1" applyBorder="1" applyAlignment="1">
      <alignment horizontal="center" vertical="center" wrapText="1"/>
    </xf>
    <xf numFmtId="4" fontId="22" fillId="0" borderId="10" xfId="0" applyNumberFormat="1" applyFont="1" applyFill="1" applyBorder="1" applyAlignment="1">
      <alignment horizontal="center" vertical="center"/>
    </xf>
    <xf numFmtId="0" fontId="21" fillId="0" borderId="14" xfId="0" applyFont="1" applyFill="1" applyBorder="1"/>
    <xf numFmtId="0" fontId="20" fillId="0" borderId="17" xfId="40" applyFont="1" applyFill="1" applyBorder="1" applyAlignment="1">
      <alignment horizontal="center" wrapText="1"/>
    </xf>
    <xf numFmtId="4" fontId="1" fillId="0" borderId="10" xfId="40" applyNumberFormat="1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left" wrapText="1"/>
    </xf>
    <xf numFmtId="0" fontId="21" fillId="0" borderId="14" xfId="0" applyFont="1" applyFill="1" applyBorder="1" applyAlignment="1">
      <alignment horizontal="left"/>
    </xf>
    <xf numFmtId="0" fontId="21" fillId="0" borderId="14" xfId="0" applyFont="1" applyFill="1" applyBorder="1" applyAlignment="1">
      <alignment horizontal="center" wrapText="1"/>
    </xf>
    <xf numFmtId="0" fontId="21" fillId="0" borderId="14" xfId="0" applyFont="1" applyFill="1" applyBorder="1" applyAlignment="1">
      <alignment wrapText="1"/>
    </xf>
    <xf numFmtId="0" fontId="21" fillId="0" borderId="14" xfId="0" applyFont="1" applyFill="1" applyBorder="1" applyAlignment="1"/>
    <xf numFmtId="4" fontId="22" fillId="0" borderId="14" xfId="0" applyNumberFormat="1" applyFont="1" applyFill="1" applyBorder="1" applyAlignment="1">
      <alignment horizontal="center" vertical="center"/>
    </xf>
    <xf numFmtId="0" fontId="1" fillId="0" borderId="18" xfId="40" applyFont="1" applyFill="1" applyBorder="1" applyAlignment="1">
      <alignment horizontal="center" wrapText="1"/>
    </xf>
    <xf numFmtId="0" fontId="1" fillId="0" borderId="15" xfId="40" applyFont="1" applyFill="1" applyBorder="1" applyAlignment="1">
      <alignment horizontal="center" vertical="center" wrapText="1"/>
    </xf>
    <xf numFmtId="4" fontId="1" fillId="0" borderId="15" xfId="40" applyNumberFormat="1" applyFont="1" applyFill="1" applyBorder="1" applyAlignment="1">
      <alignment horizontal="center" vertical="center" wrapText="1"/>
    </xf>
    <xf numFmtId="4" fontId="22" fillId="0" borderId="15" xfId="0" applyNumberFormat="1" applyFont="1" applyFill="1" applyBorder="1" applyAlignment="1">
      <alignment horizontal="center" vertical="center"/>
    </xf>
    <xf numFmtId="4" fontId="22" fillId="0" borderId="16" xfId="0" applyNumberFormat="1" applyFont="1" applyFill="1" applyBorder="1" applyAlignment="1">
      <alignment horizontal="center" vertical="center"/>
    </xf>
    <xf numFmtId="14" fontId="20" fillId="0" borderId="17" xfId="40" applyNumberFormat="1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vertical="center" wrapText="1"/>
    </xf>
    <xf numFmtId="4" fontId="27" fillId="24" borderId="10" xfId="40" applyNumberFormat="1" applyFont="1" applyFill="1" applyBorder="1" applyAlignment="1">
      <alignment horizontal="center" vertical="center" wrapText="1"/>
    </xf>
    <xf numFmtId="0" fontId="27" fillId="0" borderId="17" xfId="40" applyFont="1" applyFill="1" applyBorder="1" applyAlignment="1">
      <alignment horizontal="center" vertical="center" wrapText="1"/>
    </xf>
    <xf numFmtId="0" fontId="1" fillId="0" borderId="17" xfId="40" applyFont="1" applyFill="1" applyBorder="1" applyAlignment="1">
      <alignment horizontal="center" vertical="center" wrapText="1"/>
    </xf>
    <xf numFmtId="0" fontId="1" fillId="0" borderId="17" xfId="40" applyFont="1" applyFill="1" applyBorder="1" applyAlignment="1">
      <alignment wrapText="1"/>
    </xf>
    <xf numFmtId="0" fontId="1" fillId="0" borderId="10" xfId="40" applyFont="1" applyFill="1" applyBorder="1" applyAlignment="1">
      <alignment horizontal="center" wrapText="1"/>
    </xf>
    <xf numFmtId="165" fontId="20" fillId="0" borderId="10" xfId="40" applyNumberFormat="1" applyFont="1" applyFill="1" applyBorder="1" applyAlignment="1">
      <alignment wrapText="1"/>
    </xf>
    <xf numFmtId="0" fontId="20" fillId="0" borderId="17" xfId="40" applyFont="1" applyFill="1" applyBorder="1" applyAlignment="1">
      <alignment vertical="center" wrapText="1"/>
    </xf>
    <xf numFmtId="0" fontId="1" fillId="0" borderId="14" xfId="40" applyFont="1" applyFill="1" applyBorder="1" applyAlignment="1">
      <alignment vertical="center" wrapText="1"/>
    </xf>
    <xf numFmtId="0" fontId="20" fillId="0" borderId="17" xfId="40" applyFont="1" applyFill="1" applyBorder="1" applyAlignment="1">
      <alignment horizontal="center" vertical="center" wrapText="1"/>
    </xf>
    <xf numFmtId="0" fontId="22" fillId="0" borderId="17" xfId="40" applyFont="1" applyFill="1" applyBorder="1" applyAlignment="1">
      <alignment horizontal="center" vertical="center" wrapText="1"/>
    </xf>
    <xf numFmtId="0" fontId="21" fillId="0" borderId="10" xfId="40" applyFont="1" applyFill="1" applyBorder="1" applyAlignment="1">
      <alignment horizontal="center" vertical="center" wrapText="1"/>
    </xf>
    <xf numFmtId="4" fontId="22" fillId="0" borderId="10" xfId="40" applyNumberFormat="1" applyFont="1" applyFill="1" applyBorder="1" applyAlignment="1">
      <alignment horizontal="center" vertical="center" wrapText="1"/>
    </xf>
    <xf numFmtId="0" fontId="21" fillId="0" borderId="14" xfId="40" applyFont="1" applyFill="1" applyBorder="1" applyAlignment="1">
      <alignment vertical="center" wrapText="1"/>
    </xf>
    <xf numFmtId="0" fontId="1" fillId="0" borderId="17" xfId="40" applyFont="1" applyFill="1" applyBorder="1" applyAlignment="1">
      <alignment horizontal="left" wrapText="1"/>
    </xf>
    <xf numFmtId="0" fontId="27" fillId="0" borderId="17" xfId="40" applyFont="1" applyFill="1" applyBorder="1" applyAlignment="1">
      <alignment horizontal="center" wrapText="1"/>
    </xf>
    <xf numFmtId="4" fontId="27" fillId="24" borderId="10" xfId="40" applyNumberFormat="1" applyFont="1" applyFill="1" applyBorder="1" applyAlignment="1">
      <alignment wrapText="1"/>
    </xf>
    <xf numFmtId="0" fontId="21" fillId="0" borderId="14" xfId="0" applyFont="1" applyFill="1" applyBorder="1" applyAlignment="1">
      <alignment horizontal="left" vertical="center" wrapText="1"/>
    </xf>
    <xf numFmtId="0" fontId="21" fillId="0" borderId="14" xfId="0" applyFont="1" applyFill="1" applyBorder="1" applyAlignment="1">
      <alignment horizontal="center"/>
    </xf>
    <xf numFmtId="0" fontId="1" fillId="24" borderId="17" xfId="40" applyFont="1" applyFill="1" applyBorder="1" applyAlignment="1">
      <alignment horizontal="left" vertical="center" wrapText="1"/>
    </xf>
    <xf numFmtId="0" fontId="20" fillId="0" borderId="11" xfId="40" applyFont="1" applyBorder="1" applyAlignment="1">
      <alignment horizontal="center" vertical="center"/>
    </xf>
    <xf numFmtId="0" fontId="20" fillId="0" borderId="12" xfId="40" applyFont="1" applyBorder="1" applyAlignment="1">
      <alignment horizontal="center" vertical="center"/>
    </xf>
    <xf numFmtId="4" fontId="1" fillId="24" borderId="14" xfId="40" applyNumberFormat="1" applyFont="1" applyFill="1" applyBorder="1" applyAlignment="1">
      <alignment vertical="center"/>
    </xf>
    <xf numFmtId="0" fontId="1" fillId="0" borderId="10" xfId="40" applyFont="1" applyBorder="1"/>
    <xf numFmtId="4" fontId="1" fillId="0" borderId="10" xfId="40" applyNumberFormat="1" applyFont="1" applyFill="1" applyBorder="1" applyAlignment="1">
      <alignment horizontal="right" vertical="center" wrapText="1"/>
    </xf>
    <xf numFmtId="4" fontId="1" fillId="24" borderId="10" xfId="40" applyNumberFormat="1" applyFont="1" applyFill="1" applyBorder="1" applyAlignment="1">
      <alignment horizontal="right" vertical="center" wrapText="1"/>
    </xf>
    <xf numFmtId="4" fontId="20" fillId="0" borderId="14" xfId="40" applyNumberFormat="1" applyFont="1" applyFill="1" applyBorder="1" applyAlignment="1">
      <alignment horizontal="center" vertical="center" wrapText="1"/>
    </xf>
    <xf numFmtId="14" fontId="20" fillId="0" borderId="10" xfId="40" applyNumberFormat="1" applyFont="1" applyFill="1" applyBorder="1" applyAlignment="1">
      <alignment horizontal="center" vertical="center" wrapText="1"/>
    </xf>
    <xf numFmtId="14" fontId="1" fillId="0" borderId="19" xfId="40" applyNumberFormat="1" applyFont="1" applyBorder="1" applyAlignment="1">
      <alignment horizontal="left" vertical="center"/>
    </xf>
    <xf numFmtId="0" fontId="1" fillId="0" borderId="19" xfId="40" applyFont="1" applyBorder="1" applyAlignment="1">
      <alignment horizontal="center" vertical="center" wrapText="1"/>
    </xf>
    <xf numFmtId="0" fontId="1" fillId="0" borderId="19" xfId="40" applyFont="1" applyBorder="1" applyAlignment="1">
      <alignment horizontal="left" vertical="center"/>
    </xf>
    <xf numFmtId="4" fontId="1" fillId="24" borderId="20" xfId="40" applyNumberFormat="1" applyFont="1" applyFill="1" applyBorder="1" applyAlignment="1">
      <alignment horizontal="right" vertical="center"/>
    </xf>
    <xf numFmtId="0" fontId="1" fillId="24" borderId="19" xfId="40" applyFont="1" applyFill="1" applyBorder="1" applyAlignment="1">
      <alignment horizontal="center" vertical="center" wrapText="1"/>
    </xf>
    <xf numFmtId="0" fontId="1" fillId="24" borderId="19" xfId="40" applyFont="1" applyFill="1" applyBorder="1" applyAlignment="1">
      <alignment horizontal="left" vertical="center"/>
    </xf>
    <xf numFmtId="165" fontId="1" fillId="24" borderId="10" xfId="40" applyNumberFormat="1" applyFont="1" applyFill="1" applyBorder="1" applyAlignment="1">
      <alignment vertical="center" wrapText="1"/>
    </xf>
    <xf numFmtId="165" fontId="1" fillId="24" borderId="10" xfId="40" applyNumberFormat="1" applyFont="1" applyFill="1" applyBorder="1" applyAlignment="1">
      <alignment horizontal="right" vertical="center" wrapText="1"/>
    </xf>
    <xf numFmtId="14" fontId="20" fillId="24" borderId="17" xfId="40" applyNumberFormat="1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wrapText="1"/>
    </xf>
    <xf numFmtId="0" fontId="21" fillId="24" borderId="14" xfId="0" applyFont="1" applyFill="1" applyBorder="1" applyAlignment="1">
      <alignment horizontal="center"/>
    </xf>
    <xf numFmtId="4" fontId="30" fillId="0" borderId="0" xfId="0" applyNumberFormat="1" applyFont="1" applyFill="1"/>
    <xf numFmtId="4" fontId="30" fillId="0" borderId="0" xfId="0" applyNumberFormat="1" applyFont="1"/>
    <xf numFmtId="0" fontId="30" fillId="0" borderId="0" xfId="0" applyFont="1"/>
    <xf numFmtId="0" fontId="28" fillId="24" borderId="0" xfId="0" applyFont="1" applyFill="1"/>
    <xf numFmtId="0" fontId="29" fillId="0" borderId="10" xfId="41" applyNumberFormat="1" applyFont="1" applyFill="1" applyBorder="1" applyAlignment="1">
      <alignment horizontal="left"/>
    </xf>
    <xf numFmtId="2" fontId="1" fillId="0" borderId="14" xfId="40" applyNumberFormat="1" applyFont="1" applyBorder="1" applyAlignment="1">
      <alignment horizontal="left" vertical="center"/>
    </xf>
    <xf numFmtId="165" fontId="20" fillId="24" borderId="10" xfId="40" applyNumberFormat="1" applyFont="1" applyFill="1" applyBorder="1" applyAlignment="1">
      <alignment horizontal="right" wrapText="1"/>
    </xf>
    <xf numFmtId="165" fontId="21" fillId="24" borderId="10" xfId="40" applyNumberFormat="1" applyFont="1" applyFill="1" applyBorder="1" applyAlignment="1">
      <alignment vertical="center" wrapText="1"/>
    </xf>
    <xf numFmtId="2" fontId="1" fillId="24" borderId="10" xfId="40" applyNumberFormat="1" applyFont="1" applyFill="1" applyBorder="1" applyAlignment="1">
      <alignment vertical="center" wrapText="1"/>
    </xf>
    <xf numFmtId="165" fontId="27" fillId="24" borderId="10" xfId="40" applyNumberFormat="1" applyFont="1" applyFill="1" applyBorder="1" applyAlignment="1">
      <alignment horizontal="right" vertical="center" wrapText="1"/>
    </xf>
    <xf numFmtId="0" fontId="1" fillId="24" borderId="17" xfId="40" applyFont="1" applyFill="1" applyBorder="1" applyAlignment="1">
      <alignment horizontal="center" vertical="center"/>
    </xf>
    <xf numFmtId="0" fontId="26" fillId="24" borderId="17" xfId="40" applyFont="1" applyFill="1" applyBorder="1" applyAlignment="1">
      <alignment horizontal="center" vertical="center"/>
    </xf>
    <xf numFmtId="14" fontId="1" fillId="24" borderId="19" xfId="40" applyNumberFormat="1" applyFont="1" applyFill="1" applyBorder="1" applyAlignment="1">
      <alignment horizontal="left" vertical="center"/>
    </xf>
    <xf numFmtId="0" fontId="26" fillId="24" borderId="10" xfId="40" applyFont="1" applyFill="1" applyBorder="1" applyAlignment="1">
      <alignment horizontal="center" vertical="center" wrapText="1"/>
    </xf>
    <xf numFmtId="0" fontId="26" fillId="24" borderId="10" xfId="40" applyFont="1" applyFill="1" applyBorder="1" applyAlignment="1">
      <alignment horizontal="left" vertical="center"/>
    </xf>
    <xf numFmtId="2" fontId="26" fillId="24" borderId="14" xfId="40" applyNumberFormat="1" applyFont="1" applyFill="1" applyBorder="1" applyAlignment="1">
      <alignment horizontal="right" vertical="center"/>
    </xf>
    <xf numFmtId="0" fontId="26" fillId="24" borderId="19" xfId="40" applyFont="1" applyFill="1" applyBorder="1" applyAlignment="1">
      <alignment horizontal="center" vertical="center" wrapText="1"/>
    </xf>
    <xf numFmtId="0" fontId="26" fillId="24" borderId="19" xfId="40" applyFont="1" applyFill="1" applyBorder="1" applyAlignment="1">
      <alignment horizontal="left" vertical="center"/>
    </xf>
    <xf numFmtId="2" fontId="26" fillId="24" borderId="20" xfId="40" applyNumberFormat="1" applyFont="1" applyFill="1" applyBorder="1" applyAlignment="1">
      <alignment horizontal="right" vertical="center"/>
    </xf>
    <xf numFmtId="0" fontId="21" fillId="24" borderId="14" xfId="0" applyFont="1" applyFill="1" applyBorder="1" applyAlignment="1">
      <alignment horizontal="left" vertical="center" wrapText="1"/>
    </xf>
    <xf numFmtId="0" fontId="20" fillId="24" borderId="17" xfId="40" applyFont="1" applyFill="1" applyBorder="1" applyAlignment="1">
      <alignment horizontal="center" vertical="center" wrapText="1"/>
    </xf>
    <xf numFmtId="0" fontId="21" fillId="24" borderId="14" xfId="0" applyFont="1" applyFill="1" applyBorder="1" applyAlignment="1"/>
    <xf numFmtId="0" fontId="21" fillId="24" borderId="14" xfId="0" applyFont="1" applyFill="1" applyBorder="1" applyAlignment="1">
      <alignment horizontal="left"/>
    </xf>
    <xf numFmtId="0" fontId="1" fillId="24" borderId="10" xfId="40" applyFont="1" applyFill="1" applyBorder="1" applyAlignment="1">
      <alignment horizontal="center" wrapText="1"/>
    </xf>
    <xf numFmtId="0" fontId="21" fillId="24" borderId="10" xfId="0" applyFont="1" applyFill="1" applyBorder="1" applyAlignment="1">
      <alignment horizontal="left"/>
    </xf>
    <xf numFmtId="0" fontId="25" fillId="0" borderId="10" xfId="0" applyFont="1" applyBorder="1"/>
    <xf numFmtId="0" fontId="20" fillId="0" borderId="0" xfId="40" applyFont="1" applyAlignment="1">
      <alignment horizontal="left"/>
    </xf>
    <xf numFmtId="0" fontId="1" fillId="24" borderId="21" xfId="40" applyFont="1" applyFill="1" applyBorder="1" applyAlignment="1">
      <alignment horizontal="center" vertical="center"/>
    </xf>
    <xf numFmtId="14" fontId="1" fillId="24" borderId="22" xfId="40" applyNumberFormat="1" applyFont="1" applyFill="1" applyBorder="1" applyAlignment="1">
      <alignment horizontal="left" vertical="center"/>
    </xf>
    <xf numFmtId="0" fontId="1" fillId="24" borderId="22" xfId="40" applyFont="1" applyFill="1" applyBorder="1" applyAlignment="1">
      <alignment horizontal="center" vertical="center"/>
    </xf>
    <xf numFmtId="0" fontId="1" fillId="24" borderId="22" xfId="40" applyFont="1" applyFill="1" applyBorder="1" applyAlignment="1">
      <alignment horizontal="left" vertical="center"/>
    </xf>
    <xf numFmtId="0" fontId="1" fillId="24" borderId="22" xfId="40" applyFont="1" applyFill="1" applyBorder="1"/>
    <xf numFmtId="4" fontId="1" fillId="24" borderId="23" xfId="40" applyNumberFormat="1" applyFont="1" applyFill="1" applyBorder="1" applyAlignment="1">
      <alignment horizontal="right" vertical="center"/>
    </xf>
    <xf numFmtId="14" fontId="29" fillId="0" borderId="17" xfId="41" applyNumberFormat="1" applyFont="1" applyFill="1" applyBorder="1" applyAlignment="1">
      <alignment horizontal="left" wrapText="1"/>
    </xf>
    <xf numFmtId="2" fontId="1" fillId="0" borderId="14" xfId="40" applyNumberFormat="1" applyFont="1" applyBorder="1" applyAlignment="1">
      <alignment horizontal="center" vertical="center"/>
    </xf>
    <xf numFmtId="0" fontId="20" fillId="0" borderId="18" xfId="40" applyFont="1" applyBorder="1" applyAlignment="1">
      <alignment horizontal="left"/>
    </xf>
    <xf numFmtId="0" fontId="20" fillId="0" borderId="15" xfId="40" applyFont="1" applyBorder="1" applyAlignment="1">
      <alignment horizontal="left"/>
    </xf>
    <xf numFmtId="0" fontId="20" fillId="0" borderId="0" xfId="40" applyFont="1" applyAlignment="1">
      <alignment horizontal="left"/>
    </xf>
  </cellXfs>
  <cellStyles count="49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Calculation 2" xfId="27" xr:uid="{00000000-0005-0000-0000-000019000000}"/>
    <cellStyle name="Check Cell 2" xfId="28" xr:uid="{00000000-0005-0000-0000-00001A000000}"/>
    <cellStyle name="Comma 2" xfId="30" xr:uid="{00000000-0005-0000-0000-00001B000000}"/>
    <cellStyle name="Comma 3" xfId="29" xr:uid="{00000000-0005-0000-0000-00001C000000}"/>
    <cellStyle name="Explanatory Text 2" xfId="31" xr:uid="{00000000-0005-0000-0000-00001D000000}"/>
    <cellStyle name="Good 2" xfId="32" xr:uid="{00000000-0005-0000-0000-00001E000000}"/>
    <cellStyle name="Heading 1 2" xfId="33" xr:uid="{00000000-0005-0000-0000-00001F000000}"/>
    <cellStyle name="Heading 2 2" xfId="34" xr:uid="{00000000-0005-0000-0000-000020000000}"/>
    <cellStyle name="Heading 3 2" xfId="35" xr:uid="{00000000-0005-0000-0000-000021000000}"/>
    <cellStyle name="Heading 4 2" xfId="36" xr:uid="{00000000-0005-0000-0000-000022000000}"/>
    <cellStyle name="Input 2" xfId="37" xr:uid="{00000000-0005-0000-0000-000023000000}"/>
    <cellStyle name="Linked Cell 2" xfId="38" xr:uid="{00000000-0005-0000-0000-000024000000}"/>
    <cellStyle name="Neutral 2" xfId="39" xr:uid="{00000000-0005-0000-0000-000025000000}"/>
    <cellStyle name="Normal" xfId="0" builtinId="0"/>
    <cellStyle name="Normal 2" xfId="40" xr:uid="{00000000-0005-0000-0000-000027000000}"/>
    <cellStyle name="Normal 2 2" xfId="41" xr:uid="{00000000-0005-0000-0000-000028000000}"/>
    <cellStyle name="Normal 2_macheta" xfId="42" xr:uid="{00000000-0005-0000-0000-000029000000}"/>
    <cellStyle name="Normal 3" xfId="43" xr:uid="{00000000-0005-0000-0000-00002A000000}"/>
    <cellStyle name="Normal 4" xfId="1" xr:uid="{00000000-0005-0000-0000-00002B000000}"/>
    <cellStyle name="Note 2" xfId="44" xr:uid="{00000000-0005-0000-0000-00002C000000}"/>
    <cellStyle name="Output 2" xfId="45" xr:uid="{00000000-0005-0000-0000-00002D000000}"/>
    <cellStyle name="Title 2" xfId="46" xr:uid="{00000000-0005-0000-0000-00002E000000}"/>
    <cellStyle name="Total 2" xfId="47" xr:uid="{00000000-0005-0000-0000-00002F000000}"/>
    <cellStyle name="Warning Text 2" xfId="48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view="pageLayout" zoomScaleNormal="100" workbookViewId="0">
      <selection activeCell="D8" sqref="D8"/>
    </sheetView>
  </sheetViews>
  <sheetFormatPr defaultRowHeight="14.25" x14ac:dyDescent="0.2"/>
  <cols>
    <col min="1" max="1" width="11" style="13" customWidth="1"/>
    <col min="2" max="2" width="10.140625" style="13" customWidth="1"/>
    <col min="3" max="3" width="9.140625" style="13"/>
    <col min="4" max="4" width="10.140625" style="13" bestFit="1" customWidth="1"/>
    <col min="5" max="5" width="12.140625" style="13" customWidth="1"/>
    <col min="6" max="6" width="18.85546875" style="13" customWidth="1"/>
    <col min="7" max="16384" width="9.140625" style="13"/>
  </cols>
  <sheetData>
    <row r="1" spans="1:6" x14ac:dyDescent="0.2">
      <c r="A1" s="1" t="s">
        <v>4</v>
      </c>
      <c r="B1" s="1"/>
      <c r="C1" s="9"/>
      <c r="D1" s="9"/>
      <c r="E1" s="32"/>
      <c r="F1" s="9"/>
    </row>
    <row r="2" spans="1:6" x14ac:dyDescent="0.2">
      <c r="A2" s="11"/>
      <c r="B2" s="11"/>
      <c r="C2" s="11"/>
      <c r="D2" s="11"/>
      <c r="E2" s="33"/>
      <c r="F2" s="11"/>
    </row>
    <row r="3" spans="1:6" x14ac:dyDescent="0.2">
      <c r="A3" s="1" t="s">
        <v>69</v>
      </c>
      <c r="B3" s="9"/>
      <c r="C3" s="9"/>
      <c r="D3" s="9"/>
      <c r="E3" s="32"/>
      <c r="F3" s="11"/>
    </row>
    <row r="4" spans="1:6" x14ac:dyDescent="0.2">
      <c r="A4" s="6" t="s">
        <v>5</v>
      </c>
      <c r="B4" s="1" t="s">
        <v>77</v>
      </c>
      <c r="C4" s="1"/>
      <c r="D4" s="11"/>
      <c r="E4" s="33"/>
      <c r="F4" s="11"/>
    </row>
    <row r="5" spans="1:6" ht="15" customHeight="1" thickBot="1" x14ac:dyDescent="0.25">
      <c r="A5" s="9"/>
      <c r="B5" s="1"/>
      <c r="C5" s="1"/>
      <c r="D5" s="1"/>
      <c r="E5" s="32"/>
      <c r="F5" s="11"/>
    </row>
    <row r="6" spans="1:6" x14ac:dyDescent="0.2">
      <c r="A6" s="66" t="s">
        <v>23</v>
      </c>
      <c r="B6" s="14" t="s">
        <v>6</v>
      </c>
      <c r="C6" s="14" t="s">
        <v>7</v>
      </c>
      <c r="D6" s="14" t="s">
        <v>8</v>
      </c>
      <c r="E6" s="14" t="s">
        <v>3</v>
      </c>
      <c r="F6" s="67" t="s">
        <v>29</v>
      </c>
    </row>
    <row r="7" spans="1:6" ht="25.5" x14ac:dyDescent="0.2">
      <c r="A7" s="24" t="s">
        <v>37</v>
      </c>
      <c r="B7" s="20" t="s">
        <v>23</v>
      </c>
      <c r="C7" s="20" t="s">
        <v>23</v>
      </c>
      <c r="D7" s="68">
        <v>100916</v>
      </c>
      <c r="E7" s="21" t="s">
        <v>23</v>
      </c>
      <c r="F7" s="28" t="s">
        <v>23</v>
      </c>
    </row>
    <row r="8" spans="1:6" ht="51" x14ac:dyDescent="0.2">
      <c r="A8" s="69" t="s">
        <v>39</v>
      </c>
      <c r="B8" s="20" t="s">
        <v>87</v>
      </c>
      <c r="C8" s="20">
        <v>9</v>
      </c>
      <c r="D8" s="121">
        <v>20194</v>
      </c>
      <c r="E8" s="21" t="s">
        <v>23</v>
      </c>
      <c r="F8" s="51" t="s">
        <v>73</v>
      </c>
    </row>
    <row r="9" spans="1:6" ht="47.25" customHeight="1" x14ac:dyDescent="0.2">
      <c r="A9" s="46" t="s">
        <v>38</v>
      </c>
      <c r="B9" s="20" t="s">
        <v>23</v>
      </c>
      <c r="C9" s="20" t="s">
        <v>23</v>
      </c>
      <c r="D9" s="68">
        <f>SUM(D8)</f>
        <v>20194</v>
      </c>
      <c r="E9" s="21" t="s">
        <v>23</v>
      </c>
      <c r="F9" s="28" t="s">
        <v>23</v>
      </c>
    </row>
    <row r="10" spans="1:6" ht="15" thickBot="1" x14ac:dyDescent="0.25">
      <c r="A10" s="70" t="s">
        <v>23</v>
      </c>
      <c r="B10" s="34" t="s">
        <v>23</v>
      </c>
      <c r="C10" s="34" t="s">
        <v>23</v>
      </c>
      <c r="D10" s="71" t="s">
        <v>23</v>
      </c>
      <c r="E10" s="72">
        <f>SUM(D9)+D7</f>
        <v>121110</v>
      </c>
      <c r="F10" s="73" t="s">
        <v>23</v>
      </c>
    </row>
    <row r="11" spans="1:6" x14ac:dyDescent="0.2">
      <c r="A11" s="36"/>
      <c r="B11" s="37"/>
      <c r="C11" s="37"/>
      <c r="D11" s="37"/>
      <c r="E11" s="38"/>
      <c r="F11" s="39"/>
    </row>
    <row r="12" spans="1:6" x14ac:dyDescent="0.2">
      <c r="A12" s="11"/>
      <c r="B12" s="11"/>
      <c r="C12" s="11"/>
      <c r="D12" s="11"/>
      <c r="E12" s="33"/>
      <c r="F12" s="31"/>
    </row>
    <row r="13" spans="1:6" ht="15" x14ac:dyDescent="0.25">
      <c r="A13"/>
      <c r="B13"/>
      <c r="C13"/>
      <c r="D13"/>
      <c r="E13"/>
      <c r="F13"/>
    </row>
    <row r="14" spans="1:6" ht="15" x14ac:dyDescent="0.25">
      <c r="A14"/>
      <c r="B14"/>
      <c r="C14"/>
      <c r="D14"/>
      <c r="E14"/>
      <c r="F14"/>
    </row>
    <row r="15" spans="1:6" ht="15" x14ac:dyDescent="0.25">
      <c r="A15"/>
      <c r="B15"/>
      <c r="C15"/>
      <c r="D15"/>
      <c r="E15"/>
      <c r="F15"/>
    </row>
    <row r="16" spans="1:6" ht="15" x14ac:dyDescent="0.25">
      <c r="A16"/>
      <c r="B16"/>
      <c r="C16"/>
      <c r="D16"/>
      <c r="E16"/>
      <c r="F16"/>
    </row>
    <row r="17" spans="1:6" ht="15" x14ac:dyDescent="0.25">
      <c r="A17"/>
      <c r="B17"/>
      <c r="C17"/>
      <c r="D17"/>
      <c r="E17"/>
      <c r="F17"/>
    </row>
  </sheetData>
  <sheetProtection algorithmName="SHA-512" hashValue="4ztSQ8KkJY8NGN1UMMQhToKs190p/h5iSqqGfcXJ8GZRiHyIOEOMQECdpadjIQUV++KNbAyWZQnQ0fpVHRRzEg==" saltValue="QQT//7vvzZwINpga72kzSg==" spinCount="100000" sheet="1" objects="1" scenarios="1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20"/>
  <sheetViews>
    <sheetView view="pageLayout" topLeftCell="A16" zoomScaleNormal="100" workbookViewId="0">
      <selection activeCell="F113" sqref="F113"/>
    </sheetView>
  </sheetViews>
  <sheetFormatPr defaultRowHeight="12.75" x14ac:dyDescent="0.2"/>
  <cols>
    <col min="1" max="1" width="19.140625" style="11" customWidth="1"/>
    <col min="2" max="2" width="11.28515625" style="11" bestFit="1" customWidth="1"/>
    <col min="3" max="3" width="6.5703125" style="11" bestFit="1" customWidth="1"/>
    <col min="4" max="4" width="13.140625" style="11" customWidth="1"/>
    <col min="5" max="5" width="14.42578125" style="33" bestFit="1" customWidth="1"/>
    <col min="6" max="6" width="25.85546875" style="11" customWidth="1"/>
    <col min="7" max="7" width="12.7109375" style="11" bestFit="1" customWidth="1"/>
    <col min="8" max="8" width="11.7109375" style="11" bestFit="1" customWidth="1"/>
    <col min="9" max="9" width="12.7109375" style="11" bestFit="1" customWidth="1"/>
    <col min="10" max="10" width="9.140625" style="11"/>
    <col min="11" max="11" width="12.7109375" style="11" bestFit="1" customWidth="1"/>
    <col min="12" max="16384" width="9.140625" style="11"/>
  </cols>
  <sheetData>
    <row r="1" spans="1:6" x14ac:dyDescent="0.2">
      <c r="A1" s="1" t="s">
        <v>4</v>
      </c>
      <c r="B1" s="1"/>
      <c r="C1" s="9"/>
      <c r="D1" s="9"/>
      <c r="E1" s="32"/>
      <c r="F1" s="9"/>
    </row>
    <row r="3" spans="1:6" x14ac:dyDescent="0.2">
      <c r="A3" s="1" t="s">
        <v>27</v>
      </c>
      <c r="B3" s="9"/>
      <c r="C3" s="9"/>
      <c r="D3" s="9"/>
      <c r="E3" s="32"/>
    </row>
    <row r="4" spans="1:6" x14ac:dyDescent="0.2">
      <c r="A4" s="1" t="s">
        <v>28</v>
      </c>
      <c r="B4" s="9"/>
      <c r="C4" s="9"/>
      <c r="D4" s="9"/>
      <c r="E4" s="32"/>
    </row>
    <row r="5" spans="1:6" x14ac:dyDescent="0.2">
      <c r="A5" s="6" t="s">
        <v>5</v>
      </c>
      <c r="B5" s="1" t="s">
        <v>78</v>
      </c>
      <c r="C5" s="1"/>
    </row>
    <row r="6" spans="1:6" ht="13.5" thickBot="1" x14ac:dyDescent="0.25">
      <c r="A6" s="9"/>
      <c r="B6" s="1"/>
      <c r="C6" s="1"/>
      <c r="D6" s="1"/>
      <c r="E6" s="32"/>
    </row>
    <row r="7" spans="1:6" x14ac:dyDescent="0.2">
      <c r="A7" s="54" t="s">
        <v>23</v>
      </c>
      <c r="B7" s="55" t="s">
        <v>6</v>
      </c>
      <c r="C7" s="55" t="s">
        <v>7</v>
      </c>
      <c r="D7" s="55" t="s">
        <v>8</v>
      </c>
      <c r="E7" s="56" t="s">
        <v>3</v>
      </c>
      <c r="F7" s="57" t="s">
        <v>29</v>
      </c>
    </row>
    <row r="8" spans="1:6" x14ac:dyDescent="0.2">
      <c r="A8" s="47" t="s">
        <v>9</v>
      </c>
      <c r="B8" s="58" t="s">
        <v>23</v>
      </c>
      <c r="C8" s="58" t="s">
        <v>23</v>
      </c>
      <c r="D8" s="141">
        <v>6172716</v>
      </c>
      <c r="E8" s="41" t="s">
        <v>23</v>
      </c>
      <c r="F8" s="59" t="s">
        <v>23</v>
      </c>
    </row>
    <row r="9" spans="1:6" ht="25.5" x14ac:dyDescent="0.2">
      <c r="A9" s="132" t="s">
        <v>10</v>
      </c>
      <c r="B9" s="20" t="s">
        <v>87</v>
      </c>
      <c r="C9" s="20">
        <v>9</v>
      </c>
      <c r="D9" s="130">
        <v>536227</v>
      </c>
      <c r="E9" s="21" t="s">
        <v>23</v>
      </c>
      <c r="F9" s="51" t="s">
        <v>72</v>
      </c>
    </row>
    <row r="10" spans="1:6" ht="25.5" x14ac:dyDescent="0.2">
      <c r="A10" s="132" t="s">
        <v>23</v>
      </c>
      <c r="B10" s="20" t="s">
        <v>87</v>
      </c>
      <c r="C10" s="20">
        <v>9</v>
      </c>
      <c r="D10" s="130">
        <v>146491</v>
      </c>
      <c r="E10" s="21" t="s">
        <v>23</v>
      </c>
      <c r="F10" s="51" t="s">
        <v>72</v>
      </c>
    </row>
    <row r="11" spans="1:6" ht="25.5" x14ac:dyDescent="0.2">
      <c r="A11" s="132" t="s">
        <v>23</v>
      </c>
      <c r="B11" s="20" t="s">
        <v>87</v>
      </c>
      <c r="C11" s="20">
        <v>9</v>
      </c>
      <c r="D11" s="130">
        <v>3612</v>
      </c>
      <c r="E11" s="21" t="s">
        <v>23</v>
      </c>
      <c r="F11" s="51" t="s">
        <v>48</v>
      </c>
    </row>
    <row r="12" spans="1:6" ht="25.5" x14ac:dyDescent="0.2">
      <c r="A12" s="132" t="s">
        <v>23</v>
      </c>
      <c r="B12" s="20" t="s">
        <v>87</v>
      </c>
      <c r="C12" s="20">
        <v>9</v>
      </c>
      <c r="D12" s="130">
        <v>2099</v>
      </c>
      <c r="E12" s="21" t="s">
        <v>23</v>
      </c>
      <c r="F12" s="51" t="s">
        <v>36</v>
      </c>
    </row>
    <row r="13" spans="1:6" ht="25.5" x14ac:dyDescent="0.2">
      <c r="A13" s="132" t="s">
        <v>23</v>
      </c>
      <c r="B13" s="20" t="s">
        <v>87</v>
      </c>
      <c r="C13" s="20">
        <v>9</v>
      </c>
      <c r="D13" s="130">
        <v>2939</v>
      </c>
      <c r="E13" s="21" t="s">
        <v>23</v>
      </c>
      <c r="F13" s="51" t="s">
        <v>48</v>
      </c>
    </row>
    <row r="14" spans="1:6" ht="25.5" x14ac:dyDescent="0.2">
      <c r="A14" s="132" t="s">
        <v>23</v>
      </c>
      <c r="B14" s="20" t="s">
        <v>87</v>
      </c>
      <c r="C14" s="20">
        <v>9</v>
      </c>
      <c r="D14" s="130">
        <v>3110</v>
      </c>
      <c r="E14" s="21" t="s">
        <v>23</v>
      </c>
      <c r="F14" s="51" t="s">
        <v>48</v>
      </c>
    </row>
    <row r="15" spans="1:6" ht="25.5" x14ac:dyDescent="0.2">
      <c r="A15" s="132" t="s">
        <v>23</v>
      </c>
      <c r="B15" s="20" t="s">
        <v>87</v>
      </c>
      <c r="C15" s="20">
        <v>9</v>
      </c>
      <c r="D15" s="130">
        <v>3110</v>
      </c>
      <c r="E15" s="21" t="s">
        <v>23</v>
      </c>
      <c r="F15" s="51" t="s">
        <v>36</v>
      </c>
    </row>
    <row r="16" spans="1:6" x14ac:dyDescent="0.2">
      <c r="A16" s="132" t="s">
        <v>23</v>
      </c>
      <c r="B16" s="20" t="s">
        <v>87</v>
      </c>
      <c r="C16" s="20">
        <v>9</v>
      </c>
      <c r="D16" s="130">
        <v>1620</v>
      </c>
      <c r="E16" s="21" t="s">
        <v>23</v>
      </c>
      <c r="F16" s="133" t="s">
        <v>64</v>
      </c>
    </row>
    <row r="17" spans="1:15" x14ac:dyDescent="0.2">
      <c r="A17" s="132"/>
      <c r="B17" s="20" t="s">
        <v>87</v>
      </c>
      <c r="C17" s="20">
        <v>9</v>
      </c>
      <c r="D17" s="130">
        <v>1685</v>
      </c>
      <c r="E17" s="21" t="s">
        <v>23</v>
      </c>
      <c r="F17" s="133" t="s">
        <v>65</v>
      </c>
    </row>
    <row r="18" spans="1:15" x14ac:dyDescent="0.2">
      <c r="A18" s="132"/>
      <c r="B18" s="20" t="s">
        <v>87</v>
      </c>
      <c r="C18" s="20">
        <v>9</v>
      </c>
      <c r="D18" s="130">
        <v>1501</v>
      </c>
      <c r="E18" s="21" t="s">
        <v>23</v>
      </c>
      <c r="F18" s="133" t="s">
        <v>65</v>
      </c>
    </row>
    <row r="19" spans="1:15" x14ac:dyDescent="0.2">
      <c r="A19" s="132"/>
      <c r="B19" s="20" t="s">
        <v>87</v>
      </c>
      <c r="C19" s="20">
        <v>9</v>
      </c>
      <c r="D19" s="130">
        <v>1501</v>
      </c>
      <c r="E19" s="21"/>
      <c r="F19" s="133" t="s">
        <v>65</v>
      </c>
    </row>
    <row r="20" spans="1:15" x14ac:dyDescent="0.2">
      <c r="A20" s="132" t="s">
        <v>23</v>
      </c>
      <c r="B20" s="20" t="s">
        <v>87</v>
      </c>
      <c r="C20" s="20">
        <v>9</v>
      </c>
      <c r="D20" s="130">
        <v>2687</v>
      </c>
      <c r="E20" s="21" t="s">
        <v>23</v>
      </c>
      <c r="F20" s="133" t="s">
        <v>30</v>
      </c>
    </row>
    <row r="21" spans="1:15" ht="25.5" x14ac:dyDescent="0.2">
      <c r="A21" s="132" t="s">
        <v>23</v>
      </c>
      <c r="B21" s="20" t="s">
        <v>87</v>
      </c>
      <c r="C21" s="20">
        <v>9</v>
      </c>
      <c r="D21" s="130">
        <v>2978</v>
      </c>
      <c r="E21" s="21" t="s">
        <v>23</v>
      </c>
      <c r="F21" s="133" t="s">
        <v>36</v>
      </c>
    </row>
    <row r="22" spans="1:15" ht="25.5" x14ac:dyDescent="0.2">
      <c r="A22" s="132" t="s">
        <v>23</v>
      </c>
      <c r="B22" s="20" t="s">
        <v>87</v>
      </c>
      <c r="C22" s="20">
        <v>9</v>
      </c>
      <c r="D22" s="130">
        <v>3572</v>
      </c>
      <c r="E22" s="21" t="s">
        <v>23</v>
      </c>
      <c r="F22" s="133" t="s">
        <v>36</v>
      </c>
    </row>
    <row r="23" spans="1:15" ht="25.5" x14ac:dyDescent="0.2">
      <c r="A23" s="132"/>
      <c r="B23" s="20" t="s">
        <v>87</v>
      </c>
      <c r="C23" s="20">
        <v>9</v>
      </c>
      <c r="D23" s="130">
        <v>3559</v>
      </c>
      <c r="E23" s="21"/>
      <c r="F23" s="133" t="s">
        <v>36</v>
      </c>
    </row>
    <row r="24" spans="1:15" ht="25.5" x14ac:dyDescent="0.2">
      <c r="A24" s="132"/>
      <c r="B24" s="20" t="s">
        <v>87</v>
      </c>
      <c r="C24" s="20">
        <v>9</v>
      </c>
      <c r="D24" s="130">
        <v>3303</v>
      </c>
      <c r="E24" s="21" t="s">
        <v>23</v>
      </c>
      <c r="F24" s="133" t="s">
        <v>36</v>
      </c>
    </row>
    <row r="25" spans="1:15" ht="25.5" x14ac:dyDescent="0.2">
      <c r="A25" s="132" t="s">
        <v>23</v>
      </c>
      <c r="B25" s="20" t="s">
        <v>87</v>
      </c>
      <c r="C25" s="20">
        <v>9</v>
      </c>
      <c r="D25" s="130">
        <v>3389</v>
      </c>
      <c r="E25" s="21" t="s">
        <v>23</v>
      </c>
      <c r="F25" s="133" t="s">
        <v>36</v>
      </c>
    </row>
    <row r="26" spans="1:15" x14ac:dyDescent="0.2">
      <c r="A26" s="132" t="s">
        <v>23</v>
      </c>
      <c r="B26" s="20" t="s">
        <v>87</v>
      </c>
      <c r="C26" s="20">
        <v>9</v>
      </c>
      <c r="D26" s="130">
        <v>200</v>
      </c>
      <c r="E26" s="21" t="s">
        <v>23</v>
      </c>
      <c r="F26" s="133" t="s">
        <v>64</v>
      </c>
    </row>
    <row r="27" spans="1:15" x14ac:dyDescent="0.2">
      <c r="A27" s="132"/>
      <c r="B27" s="20" t="s">
        <v>87</v>
      </c>
      <c r="C27" s="20">
        <v>9</v>
      </c>
      <c r="D27" s="130">
        <v>150</v>
      </c>
      <c r="E27" s="21"/>
      <c r="F27" s="133" t="s">
        <v>66</v>
      </c>
    </row>
    <row r="28" spans="1:15" x14ac:dyDescent="0.2">
      <c r="A28" s="132"/>
      <c r="B28" s="20" t="s">
        <v>87</v>
      </c>
      <c r="C28" s="20">
        <v>9</v>
      </c>
      <c r="D28" s="130">
        <v>150</v>
      </c>
      <c r="E28" s="21"/>
      <c r="F28" s="133" t="s">
        <v>66</v>
      </c>
      <c r="H28" s="30"/>
      <c r="J28" s="31"/>
    </row>
    <row r="29" spans="1:15" x14ac:dyDescent="0.2">
      <c r="A29" s="132" t="s">
        <v>23</v>
      </c>
      <c r="B29" s="20" t="s">
        <v>87</v>
      </c>
      <c r="C29" s="20">
        <v>9</v>
      </c>
      <c r="D29" s="130">
        <v>150</v>
      </c>
      <c r="E29" s="21" t="s">
        <v>23</v>
      </c>
      <c r="F29" s="51" t="s">
        <v>66</v>
      </c>
      <c r="H29" s="31"/>
    </row>
    <row r="30" spans="1:15" x14ac:dyDescent="0.2">
      <c r="A30" s="132" t="s">
        <v>23</v>
      </c>
      <c r="B30" s="20" t="s">
        <v>87</v>
      </c>
      <c r="C30" s="20">
        <v>9</v>
      </c>
      <c r="D30" s="130">
        <v>150</v>
      </c>
      <c r="E30" s="21" t="s">
        <v>23</v>
      </c>
      <c r="F30" s="51" t="s">
        <v>66</v>
      </c>
    </row>
    <row r="31" spans="1:15" x14ac:dyDescent="0.2">
      <c r="A31" s="132"/>
      <c r="B31" s="20" t="s">
        <v>87</v>
      </c>
      <c r="C31" s="20">
        <v>9</v>
      </c>
      <c r="D31" s="130">
        <v>79675</v>
      </c>
      <c r="E31" s="21"/>
      <c r="F31" s="51" t="s">
        <v>31</v>
      </c>
    </row>
    <row r="32" spans="1:15" ht="25.5" x14ac:dyDescent="0.2">
      <c r="A32" s="132"/>
      <c r="B32" s="20" t="s">
        <v>87</v>
      </c>
      <c r="C32" s="20">
        <v>9</v>
      </c>
      <c r="D32" s="130">
        <v>432846</v>
      </c>
      <c r="E32" s="21"/>
      <c r="F32" s="51" t="s">
        <v>32</v>
      </c>
      <c r="N32" s="31"/>
      <c r="O32" s="31"/>
    </row>
    <row r="33" spans="1:6" ht="25.5" x14ac:dyDescent="0.2">
      <c r="A33" s="132"/>
      <c r="B33" s="20" t="s">
        <v>87</v>
      </c>
      <c r="C33" s="20">
        <v>9</v>
      </c>
      <c r="D33" s="130">
        <v>2096</v>
      </c>
      <c r="E33" s="21"/>
      <c r="F33" s="51" t="s">
        <v>36</v>
      </c>
    </row>
    <row r="34" spans="1:6" x14ac:dyDescent="0.2">
      <c r="A34" s="132"/>
      <c r="B34" s="20" t="s">
        <v>87</v>
      </c>
      <c r="C34" s="20">
        <v>3</v>
      </c>
      <c r="D34" s="130">
        <v>1133</v>
      </c>
      <c r="E34" s="21"/>
      <c r="F34" s="51" t="s">
        <v>88</v>
      </c>
    </row>
    <row r="35" spans="1:6" x14ac:dyDescent="0.2">
      <c r="A35" s="132"/>
      <c r="B35" s="20" t="s">
        <v>87</v>
      </c>
      <c r="C35" s="20">
        <v>22</v>
      </c>
      <c r="D35" s="130">
        <v>2887</v>
      </c>
      <c r="E35" s="21"/>
      <c r="F35" s="51" t="s">
        <v>88</v>
      </c>
    </row>
    <row r="36" spans="1:6" x14ac:dyDescent="0.2">
      <c r="A36" s="132"/>
      <c r="B36" s="20" t="s">
        <v>87</v>
      </c>
      <c r="C36" s="20">
        <v>23</v>
      </c>
      <c r="D36" s="130">
        <v>-2185.88</v>
      </c>
      <c r="E36" s="21"/>
      <c r="F36" s="51" t="s">
        <v>167</v>
      </c>
    </row>
    <row r="37" spans="1:6" x14ac:dyDescent="0.2">
      <c r="A37" s="132"/>
      <c r="B37" s="20" t="s">
        <v>87</v>
      </c>
      <c r="C37" s="20">
        <v>23</v>
      </c>
      <c r="D37" s="130">
        <v>-107108.12</v>
      </c>
      <c r="E37" s="21"/>
      <c r="F37" s="51" t="s">
        <v>167</v>
      </c>
    </row>
    <row r="38" spans="1:6" x14ac:dyDescent="0.2">
      <c r="A38" s="95" t="s">
        <v>23</v>
      </c>
      <c r="B38" s="123"/>
      <c r="C38" s="123" t="s">
        <v>23</v>
      </c>
      <c r="D38" s="123" t="s">
        <v>23</v>
      </c>
      <c r="E38" s="123" t="s">
        <v>23</v>
      </c>
      <c r="F38" s="28" t="s">
        <v>23</v>
      </c>
    </row>
    <row r="39" spans="1:6" x14ac:dyDescent="0.2">
      <c r="A39" s="76" t="s">
        <v>11</v>
      </c>
      <c r="B39" s="20" t="s">
        <v>23</v>
      </c>
      <c r="C39" s="20" t="s">
        <v>23</v>
      </c>
      <c r="D39" s="23">
        <f>SUM(D9:D38)</f>
        <v>1133526</v>
      </c>
      <c r="E39" s="21" t="s">
        <v>23</v>
      </c>
      <c r="F39" s="28" t="s">
        <v>23</v>
      </c>
    </row>
    <row r="40" spans="1:6" x14ac:dyDescent="0.2">
      <c r="A40" s="26" t="s">
        <v>23</v>
      </c>
      <c r="B40" s="20" t="s">
        <v>23</v>
      </c>
      <c r="C40" s="20" t="s">
        <v>23</v>
      </c>
      <c r="D40" s="20" t="s">
        <v>23</v>
      </c>
      <c r="E40" s="21">
        <f>SUM(D39)+D8</f>
        <v>7306242</v>
      </c>
      <c r="F40" s="28" t="s">
        <v>23</v>
      </c>
    </row>
    <row r="41" spans="1:6" x14ac:dyDescent="0.2">
      <c r="A41" s="115" t="s">
        <v>44</v>
      </c>
      <c r="B41" s="20" t="s">
        <v>23</v>
      </c>
      <c r="C41" s="20" t="s">
        <v>23</v>
      </c>
      <c r="D41" s="50">
        <v>313250</v>
      </c>
      <c r="E41" s="21" t="s">
        <v>23</v>
      </c>
      <c r="F41" s="28" t="s">
        <v>23</v>
      </c>
    </row>
    <row r="42" spans="1:6" ht="28.5" customHeight="1" x14ac:dyDescent="0.2">
      <c r="A42" s="98" t="s">
        <v>45</v>
      </c>
      <c r="B42" s="78"/>
      <c r="C42" s="78"/>
      <c r="D42" s="121">
        <v>4153</v>
      </c>
      <c r="E42" s="79" t="s">
        <v>23</v>
      </c>
      <c r="F42" s="84" t="s">
        <v>31</v>
      </c>
    </row>
    <row r="43" spans="1:6" ht="25.5" x14ac:dyDescent="0.2">
      <c r="A43" s="99" t="s">
        <v>23</v>
      </c>
      <c r="B43" s="78" t="s">
        <v>87</v>
      </c>
      <c r="C43" s="78">
        <v>9</v>
      </c>
      <c r="D43" s="121">
        <v>202</v>
      </c>
      <c r="E43" s="79" t="s">
        <v>23</v>
      </c>
      <c r="F43" s="84" t="s">
        <v>36</v>
      </c>
    </row>
    <row r="44" spans="1:6" ht="25.5" x14ac:dyDescent="0.2">
      <c r="A44" s="99" t="s">
        <v>23</v>
      </c>
      <c r="B44" s="78" t="s">
        <v>87</v>
      </c>
      <c r="C44" s="78">
        <v>9</v>
      </c>
      <c r="D44" s="121">
        <v>21971</v>
      </c>
      <c r="E44" s="79" t="s">
        <v>23</v>
      </c>
      <c r="F44" s="113" t="s">
        <v>32</v>
      </c>
    </row>
    <row r="45" spans="1:6" ht="25.5" x14ac:dyDescent="0.2">
      <c r="A45" s="99" t="s">
        <v>23</v>
      </c>
      <c r="B45" s="78" t="s">
        <v>87</v>
      </c>
      <c r="C45" s="78">
        <v>9</v>
      </c>
      <c r="D45" s="121">
        <v>202</v>
      </c>
      <c r="E45" s="79" t="s">
        <v>23</v>
      </c>
      <c r="F45" s="84" t="s">
        <v>36</v>
      </c>
    </row>
    <row r="46" spans="1:6" ht="25.5" x14ac:dyDescent="0.2">
      <c r="A46" s="99" t="s">
        <v>23</v>
      </c>
      <c r="B46" s="78" t="s">
        <v>87</v>
      </c>
      <c r="C46" s="78">
        <v>9</v>
      </c>
      <c r="D46" s="121">
        <v>160</v>
      </c>
      <c r="E46" s="79" t="s">
        <v>23</v>
      </c>
      <c r="F46" s="84" t="s">
        <v>36</v>
      </c>
    </row>
    <row r="47" spans="1:6" ht="25.5" x14ac:dyDescent="0.2">
      <c r="A47" s="99" t="s">
        <v>23</v>
      </c>
      <c r="B47" s="78" t="s">
        <v>87</v>
      </c>
      <c r="C47" s="78">
        <v>9</v>
      </c>
      <c r="D47" s="121">
        <v>182</v>
      </c>
      <c r="E47" s="79" t="s">
        <v>23</v>
      </c>
      <c r="F47" s="84" t="s">
        <v>36</v>
      </c>
    </row>
    <row r="48" spans="1:6" ht="25.5" x14ac:dyDescent="0.2">
      <c r="A48" s="99" t="s">
        <v>23</v>
      </c>
      <c r="B48" s="78" t="s">
        <v>87</v>
      </c>
      <c r="C48" s="78">
        <v>9</v>
      </c>
      <c r="D48" s="121">
        <v>152</v>
      </c>
      <c r="E48" s="79" t="s">
        <v>23</v>
      </c>
      <c r="F48" s="84" t="s">
        <v>36</v>
      </c>
    </row>
    <row r="49" spans="1:20" ht="25.5" x14ac:dyDescent="0.2">
      <c r="A49" s="99" t="s">
        <v>23</v>
      </c>
      <c r="B49" s="78" t="s">
        <v>87</v>
      </c>
      <c r="C49" s="78">
        <v>9</v>
      </c>
      <c r="D49" s="121">
        <v>162</v>
      </c>
      <c r="E49" s="79" t="s">
        <v>23</v>
      </c>
      <c r="F49" s="84" t="s">
        <v>36</v>
      </c>
    </row>
    <row r="50" spans="1:20" ht="25.5" x14ac:dyDescent="0.2">
      <c r="A50" s="99" t="s">
        <v>23</v>
      </c>
      <c r="B50" s="78" t="s">
        <v>87</v>
      </c>
      <c r="C50" s="78">
        <v>9</v>
      </c>
      <c r="D50" s="121">
        <v>182</v>
      </c>
      <c r="E50" s="79" t="s">
        <v>23</v>
      </c>
      <c r="F50" s="84" t="s">
        <v>36</v>
      </c>
    </row>
    <row r="51" spans="1:20" ht="25.5" x14ac:dyDescent="0.2">
      <c r="A51" s="99"/>
      <c r="B51" s="78" t="s">
        <v>87</v>
      </c>
      <c r="C51" s="78">
        <v>9</v>
      </c>
      <c r="D51" s="121">
        <v>202</v>
      </c>
      <c r="E51" s="79" t="s">
        <v>23</v>
      </c>
      <c r="F51" s="84" t="s">
        <v>36</v>
      </c>
    </row>
    <row r="52" spans="1:20" ht="25.5" x14ac:dyDescent="0.2">
      <c r="A52" s="99"/>
      <c r="B52" s="78" t="s">
        <v>87</v>
      </c>
      <c r="C52" s="78">
        <v>9</v>
      </c>
      <c r="D52" s="121">
        <v>139</v>
      </c>
      <c r="E52" s="79" t="s">
        <v>23</v>
      </c>
      <c r="F52" s="84" t="s">
        <v>36</v>
      </c>
    </row>
    <row r="53" spans="1:20" ht="25.5" x14ac:dyDescent="0.2">
      <c r="A53" s="99" t="s">
        <v>23</v>
      </c>
      <c r="B53" s="78" t="s">
        <v>87</v>
      </c>
      <c r="C53" s="78">
        <v>9</v>
      </c>
      <c r="D53" s="121">
        <v>191</v>
      </c>
      <c r="E53" s="79" t="s">
        <v>23</v>
      </c>
      <c r="F53" s="84" t="s">
        <v>36</v>
      </c>
      <c r="N53" s="31"/>
      <c r="O53" s="31"/>
      <c r="P53" s="31"/>
      <c r="Q53" s="31"/>
      <c r="R53" s="31"/>
      <c r="S53" s="31"/>
      <c r="T53" s="31"/>
    </row>
    <row r="54" spans="1:20" ht="25.5" x14ac:dyDescent="0.2">
      <c r="A54" s="99" t="s">
        <v>23</v>
      </c>
      <c r="B54" s="78" t="s">
        <v>87</v>
      </c>
      <c r="C54" s="78">
        <v>9</v>
      </c>
      <c r="D54" s="121">
        <v>182</v>
      </c>
      <c r="E54" s="79" t="s">
        <v>23</v>
      </c>
      <c r="F54" s="84" t="s">
        <v>71</v>
      </c>
      <c r="N54" s="31"/>
      <c r="O54" s="31"/>
      <c r="P54" s="31"/>
      <c r="Q54" s="31"/>
      <c r="R54" s="31"/>
      <c r="S54" s="31"/>
      <c r="T54" s="31"/>
    </row>
    <row r="55" spans="1:20" ht="25.5" x14ac:dyDescent="0.2">
      <c r="A55" s="99" t="s">
        <v>23</v>
      </c>
      <c r="B55" s="78" t="s">
        <v>87</v>
      </c>
      <c r="C55" s="78">
        <v>9</v>
      </c>
      <c r="D55" s="121">
        <v>6188</v>
      </c>
      <c r="E55" s="79" t="s">
        <v>23</v>
      </c>
      <c r="F55" s="84" t="s">
        <v>71</v>
      </c>
      <c r="N55" s="31"/>
      <c r="O55" s="31"/>
      <c r="P55" s="31"/>
      <c r="Q55" s="31"/>
      <c r="R55" s="31"/>
      <c r="S55" s="31"/>
      <c r="T55" s="31"/>
    </row>
    <row r="56" spans="1:20" ht="25.5" x14ac:dyDescent="0.2">
      <c r="A56" s="99"/>
      <c r="B56" s="78" t="s">
        <v>87</v>
      </c>
      <c r="C56" s="78">
        <v>9</v>
      </c>
      <c r="D56" s="121">
        <v>28322</v>
      </c>
      <c r="E56" s="79" t="s">
        <v>23</v>
      </c>
      <c r="F56" s="84" t="s">
        <v>72</v>
      </c>
      <c r="N56" s="31"/>
      <c r="O56" s="31"/>
      <c r="P56" s="31"/>
      <c r="Q56" s="31"/>
      <c r="R56" s="31"/>
      <c r="S56" s="31"/>
      <c r="T56" s="31"/>
    </row>
    <row r="57" spans="1:20" x14ac:dyDescent="0.2">
      <c r="A57" s="99" t="s">
        <v>23</v>
      </c>
      <c r="B57" s="78"/>
      <c r="C57" s="78"/>
      <c r="D57" s="120"/>
      <c r="E57" s="79"/>
      <c r="F57" s="84"/>
      <c r="N57" s="31"/>
    </row>
    <row r="58" spans="1:20" x14ac:dyDescent="0.2">
      <c r="A58" s="48" t="s">
        <v>46</v>
      </c>
      <c r="B58" s="20" t="s">
        <v>23</v>
      </c>
      <c r="C58" s="20" t="s">
        <v>23</v>
      </c>
      <c r="D58" s="97">
        <f>SUM(D42:D57)</f>
        <v>62590</v>
      </c>
      <c r="E58" s="79" t="s">
        <v>23</v>
      </c>
      <c r="F58" s="28" t="s">
        <v>23</v>
      </c>
      <c r="N58" s="31"/>
    </row>
    <row r="59" spans="1:20" x14ac:dyDescent="0.2">
      <c r="A59" s="26" t="s">
        <v>23</v>
      </c>
      <c r="B59" s="20" t="s">
        <v>23</v>
      </c>
      <c r="C59" s="20" t="s">
        <v>23</v>
      </c>
      <c r="D59" s="20" t="s">
        <v>23</v>
      </c>
      <c r="E59" s="21">
        <f>SUM(D41)+D58</f>
        <v>375840</v>
      </c>
      <c r="F59" s="25" t="s">
        <v>23</v>
      </c>
      <c r="G59" s="31"/>
      <c r="H59" s="31"/>
      <c r="I59" s="31"/>
      <c r="J59" s="31"/>
      <c r="K59" s="31"/>
      <c r="L59" s="31"/>
      <c r="M59" s="31"/>
      <c r="N59" s="31"/>
    </row>
    <row r="60" spans="1:20" x14ac:dyDescent="0.2">
      <c r="A60" s="100" t="s">
        <v>24</v>
      </c>
      <c r="B60" s="78" t="s">
        <v>23</v>
      </c>
      <c r="C60" s="101" t="s">
        <v>23</v>
      </c>
      <c r="D60" s="102">
        <v>1072926</v>
      </c>
      <c r="E60" s="79" t="s">
        <v>23</v>
      </c>
      <c r="F60" s="86" t="s">
        <v>23</v>
      </c>
    </row>
    <row r="61" spans="1:20" ht="25.5" x14ac:dyDescent="0.2">
      <c r="A61" s="105" t="s">
        <v>25</v>
      </c>
      <c r="B61" s="78" t="s">
        <v>87</v>
      </c>
      <c r="C61" s="78">
        <v>9</v>
      </c>
      <c r="D61" s="130">
        <v>687</v>
      </c>
      <c r="E61" s="79" t="s">
        <v>23</v>
      </c>
      <c r="F61" s="104" t="s">
        <v>71</v>
      </c>
    </row>
    <row r="62" spans="1:20" ht="25.5" x14ac:dyDescent="0.2">
      <c r="A62" s="103"/>
      <c r="B62" s="78" t="s">
        <v>87</v>
      </c>
      <c r="C62" s="78">
        <v>9</v>
      </c>
      <c r="D62" s="130">
        <v>297</v>
      </c>
      <c r="E62" s="79"/>
      <c r="F62" s="104" t="s">
        <v>71</v>
      </c>
    </row>
    <row r="63" spans="1:20" ht="25.5" x14ac:dyDescent="0.2">
      <c r="A63" s="105" t="s">
        <v>23</v>
      </c>
      <c r="B63" s="78" t="s">
        <v>87</v>
      </c>
      <c r="C63" s="78">
        <v>9</v>
      </c>
      <c r="D63" s="130">
        <v>511</v>
      </c>
      <c r="E63" s="79" t="s">
        <v>23</v>
      </c>
      <c r="F63" s="104" t="s">
        <v>36</v>
      </c>
    </row>
    <row r="64" spans="1:20" ht="25.5" x14ac:dyDescent="0.2">
      <c r="A64" s="105" t="s">
        <v>23</v>
      </c>
      <c r="B64" s="78" t="s">
        <v>87</v>
      </c>
      <c r="C64" s="78">
        <v>9</v>
      </c>
      <c r="D64" s="130">
        <v>627</v>
      </c>
      <c r="E64" s="79" t="s">
        <v>23</v>
      </c>
      <c r="F64" s="104" t="s">
        <v>36</v>
      </c>
    </row>
    <row r="65" spans="1:6" ht="25.5" x14ac:dyDescent="0.2">
      <c r="A65" s="105" t="s">
        <v>23</v>
      </c>
      <c r="B65" s="78" t="s">
        <v>87</v>
      </c>
      <c r="C65" s="78">
        <v>9</v>
      </c>
      <c r="D65" s="130">
        <v>627</v>
      </c>
      <c r="E65" s="79" t="s">
        <v>23</v>
      </c>
      <c r="F65" s="104" t="s">
        <v>48</v>
      </c>
    </row>
    <row r="66" spans="1:6" ht="25.5" x14ac:dyDescent="0.2">
      <c r="A66" s="105" t="s">
        <v>23</v>
      </c>
      <c r="B66" s="78" t="s">
        <v>87</v>
      </c>
      <c r="C66" s="78">
        <v>9</v>
      </c>
      <c r="D66" s="130">
        <v>492</v>
      </c>
      <c r="E66" s="79" t="s">
        <v>23</v>
      </c>
      <c r="F66" s="104" t="s">
        <v>48</v>
      </c>
    </row>
    <row r="67" spans="1:6" ht="25.5" x14ac:dyDescent="0.2">
      <c r="A67" s="105" t="s">
        <v>23</v>
      </c>
      <c r="B67" s="78" t="s">
        <v>87</v>
      </c>
      <c r="C67" s="78">
        <v>9</v>
      </c>
      <c r="D67" s="130">
        <v>620</v>
      </c>
      <c r="E67" s="79" t="s">
        <v>23</v>
      </c>
      <c r="F67" s="104" t="s">
        <v>36</v>
      </c>
    </row>
    <row r="68" spans="1:6" ht="25.5" x14ac:dyDescent="0.2">
      <c r="A68" s="106" t="s">
        <v>23</v>
      </c>
      <c r="B68" s="107" t="s">
        <v>87</v>
      </c>
      <c r="C68" s="107">
        <v>9</v>
      </c>
      <c r="D68" s="142">
        <v>733</v>
      </c>
      <c r="E68" s="108" t="s">
        <v>23</v>
      </c>
      <c r="F68" s="109" t="s">
        <v>36</v>
      </c>
    </row>
    <row r="69" spans="1:6" ht="25.5" x14ac:dyDescent="0.2">
      <c r="A69" s="106"/>
      <c r="B69" s="107" t="s">
        <v>87</v>
      </c>
      <c r="C69" s="107">
        <v>9</v>
      </c>
      <c r="D69" s="142">
        <v>549</v>
      </c>
      <c r="E69" s="108" t="s">
        <v>23</v>
      </c>
      <c r="F69" s="109" t="s">
        <v>48</v>
      </c>
    </row>
    <row r="70" spans="1:6" ht="25.5" x14ac:dyDescent="0.2">
      <c r="A70" s="106"/>
      <c r="B70" s="107" t="s">
        <v>87</v>
      </c>
      <c r="C70" s="107">
        <v>9</v>
      </c>
      <c r="D70" s="142">
        <v>299</v>
      </c>
      <c r="E70" s="108" t="s">
        <v>23</v>
      </c>
      <c r="F70" s="109" t="s">
        <v>36</v>
      </c>
    </row>
    <row r="71" spans="1:6" ht="25.5" x14ac:dyDescent="0.2">
      <c r="A71" s="106"/>
      <c r="B71" s="107" t="s">
        <v>87</v>
      </c>
      <c r="C71" s="107">
        <v>9</v>
      </c>
      <c r="D71" s="142">
        <v>769</v>
      </c>
      <c r="E71" s="108" t="s">
        <v>23</v>
      </c>
      <c r="F71" s="109" t="s">
        <v>71</v>
      </c>
    </row>
    <row r="72" spans="1:6" x14ac:dyDescent="0.2">
      <c r="A72" s="105" t="s">
        <v>23</v>
      </c>
      <c r="B72" s="78" t="s">
        <v>87</v>
      </c>
      <c r="C72" s="78">
        <v>9</v>
      </c>
      <c r="D72" s="131">
        <v>15103</v>
      </c>
      <c r="E72" s="79" t="s">
        <v>23</v>
      </c>
      <c r="F72" s="87" t="s">
        <v>31</v>
      </c>
    </row>
    <row r="73" spans="1:6" ht="25.5" x14ac:dyDescent="0.2">
      <c r="A73" s="105"/>
      <c r="B73" s="78" t="s">
        <v>87</v>
      </c>
      <c r="C73" s="78">
        <v>9</v>
      </c>
      <c r="D73" s="131">
        <v>79018</v>
      </c>
      <c r="E73" s="79"/>
      <c r="F73" s="87" t="s">
        <v>32</v>
      </c>
    </row>
    <row r="74" spans="1:6" ht="25.5" x14ac:dyDescent="0.2">
      <c r="A74" s="105" t="s">
        <v>23</v>
      </c>
      <c r="B74" s="78" t="s">
        <v>87</v>
      </c>
      <c r="C74" s="78">
        <v>9</v>
      </c>
      <c r="D74" s="131">
        <v>24606</v>
      </c>
      <c r="E74" s="79" t="s">
        <v>23</v>
      </c>
      <c r="F74" s="96" t="s">
        <v>71</v>
      </c>
    </row>
    <row r="75" spans="1:6" ht="25.5" x14ac:dyDescent="0.2">
      <c r="A75" s="155"/>
      <c r="B75" s="20" t="s">
        <v>87</v>
      </c>
      <c r="C75" s="20">
        <v>9</v>
      </c>
      <c r="D75" s="131">
        <v>100775</v>
      </c>
      <c r="E75" s="21"/>
      <c r="F75" s="51" t="s">
        <v>71</v>
      </c>
    </row>
    <row r="76" spans="1:6" x14ac:dyDescent="0.2">
      <c r="A76" s="155"/>
      <c r="B76" s="20" t="s">
        <v>87</v>
      </c>
      <c r="C76" s="20">
        <v>23</v>
      </c>
      <c r="D76" s="131">
        <v>-227.76</v>
      </c>
      <c r="E76" s="21"/>
      <c r="F76" s="51" t="s">
        <v>167</v>
      </c>
    </row>
    <row r="77" spans="1:6" x14ac:dyDescent="0.2">
      <c r="A77" s="105"/>
      <c r="B77" s="78" t="s">
        <v>87</v>
      </c>
      <c r="C77" s="78">
        <v>23</v>
      </c>
      <c r="D77" s="131">
        <v>-11160.24</v>
      </c>
      <c r="E77" s="79"/>
      <c r="F77" s="96" t="s">
        <v>167</v>
      </c>
    </row>
    <row r="78" spans="1:6" x14ac:dyDescent="0.2">
      <c r="A78" s="82" t="s">
        <v>26</v>
      </c>
      <c r="B78" s="78" t="s">
        <v>23</v>
      </c>
      <c r="C78" s="78"/>
      <c r="D78" s="40">
        <f>SUM(D61:D77)</f>
        <v>214325</v>
      </c>
      <c r="E78" s="79" t="s">
        <v>23</v>
      </c>
      <c r="F78" s="122" t="s">
        <v>23</v>
      </c>
    </row>
    <row r="79" spans="1:6" x14ac:dyDescent="0.2">
      <c r="A79" s="100"/>
      <c r="B79" s="78" t="s">
        <v>23</v>
      </c>
      <c r="C79" s="78" t="s">
        <v>23</v>
      </c>
      <c r="D79" s="20" t="s">
        <v>23</v>
      </c>
      <c r="E79" s="79">
        <f>SUM(D78)+D60</f>
        <v>1287251</v>
      </c>
      <c r="F79" s="122" t="s">
        <v>23</v>
      </c>
    </row>
    <row r="80" spans="1:6" x14ac:dyDescent="0.2">
      <c r="A80" s="46" t="s">
        <v>12</v>
      </c>
      <c r="B80" s="20" t="s">
        <v>23</v>
      </c>
      <c r="C80" s="20" t="s">
        <v>23</v>
      </c>
      <c r="D80" s="45">
        <v>27708</v>
      </c>
      <c r="E80" s="21" t="s">
        <v>23</v>
      </c>
      <c r="F80" s="25" t="s">
        <v>23</v>
      </c>
    </row>
    <row r="81" spans="1:8" ht="25.5" x14ac:dyDescent="0.2">
      <c r="A81" s="105" t="s">
        <v>13</v>
      </c>
      <c r="B81" s="78" t="s">
        <v>87</v>
      </c>
      <c r="C81" s="78">
        <v>9</v>
      </c>
      <c r="D81" s="143">
        <v>2317</v>
      </c>
      <c r="E81" s="79"/>
      <c r="F81" s="87" t="s">
        <v>71</v>
      </c>
    </row>
    <row r="82" spans="1:8" x14ac:dyDescent="0.2">
      <c r="A82" s="105" t="s">
        <v>23</v>
      </c>
      <c r="B82" s="78" t="s">
        <v>87</v>
      </c>
      <c r="C82" s="78">
        <v>9</v>
      </c>
      <c r="D82" s="130">
        <v>1210</v>
      </c>
      <c r="E82" s="79"/>
      <c r="F82" s="87" t="s">
        <v>74</v>
      </c>
      <c r="G82" s="31"/>
      <c r="H82" s="31"/>
    </row>
    <row r="83" spans="1:8" x14ac:dyDescent="0.2">
      <c r="A83" s="105" t="s">
        <v>23</v>
      </c>
      <c r="B83" s="78" t="s">
        <v>87</v>
      </c>
      <c r="C83" s="78">
        <v>9</v>
      </c>
      <c r="D83" s="130">
        <v>393</v>
      </c>
      <c r="E83" s="79"/>
      <c r="F83" s="87" t="s">
        <v>31</v>
      </c>
      <c r="G83" s="31"/>
      <c r="H83" s="31"/>
    </row>
    <row r="84" spans="1:8" ht="25.5" x14ac:dyDescent="0.2">
      <c r="A84" s="105" t="s">
        <v>23</v>
      </c>
      <c r="B84" s="78" t="s">
        <v>87</v>
      </c>
      <c r="C84" s="78">
        <v>9</v>
      </c>
      <c r="D84" s="130">
        <v>2112</v>
      </c>
      <c r="E84" s="79"/>
      <c r="F84" s="96" t="s">
        <v>32</v>
      </c>
    </row>
    <row r="85" spans="1:8" x14ac:dyDescent="0.2">
      <c r="A85" s="76" t="s">
        <v>14</v>
      </c>
      <c r="B85" s="20" t="s">
        <v>23</v>
      </c>
      <c r="C85" s="20" t="s">
        <v>23</v>
      </c>
      <c r="D85" s="40">
        <f>SUM(D81:D84)</f>
        <v>6032</v>
      </c>
      <c r="E85" s="41" t="s">
        <v>23</v>
      </c>
      <c r="F85" s="42" t="s">
        <v>23</v>
      </c>
    </row>
    <row r="86" spans="1:8" x14ac:dyDescent="0.2">
      <c r="A86" s="27" t="s">
        <v>23</v>
      </c>
      <c r="B86" s="20" t="s">
        <v>23</v>
      </c>
      <c r="C86" s="20" t="s">
        <v>23</v>
      </c>
      <c r="D86" s="20" t="s">
        <v>23</v>
      </c>
      <c r="E86" s="43">
        <f>SUM(D85)+D80</f>
        <v>33740</v>
      </c>
      <c r="F86" s="42" t="s">
        <v>23</v>
      </c>
    </row>
    <row r="87" spans="1:8" x14ac:dyDescent="0.2">
      <c r="A87" s="110" t="s">
        <v>40</v>
      </c>
      <c r="B87" s="78" t="s">
        <v>23</v>
      </c>
      <c r="C87" s="78" t="s">
        <v>23</v>
      </c>
      <c r="D87" s="97">
        <v>213196</v>
      </c>
      <c r="E87" s="80" t="s">
        <v>23</v>
      </c>
      <c r="F87" s="42" t="s">
        <v>23</v>
      </c>
    </row>
    <row r="88" spans="1:8" x14ac:dyDescent="0.2">
      <c r="A88" s="111" t="s">
        <v>41</v>
      </c>
      <c r="B88" s="78" t="s">
        <v>87</v>
      </c>
      <c r="C88" s="78">
        <v>9</v>
      </c>
      <c r="D88" s="121">
        <v>2648</v>
      </c>
      <c r="E88" s="80" t="s">
        <v>23</v>
      </c>
      <c r="F88" s="81" t="s">
        <v>47</v>
      </c>
    </row>
    <row r="89" spans="1:8" ht="25.5" x14ac:dyDescent="0.2">
      <c r="A89" s="111" t="s">
        <v>23</v>
      </c>
      <c r="B89" s="78" t="s">
        <v>87</v>
      </c>
      <c r="C89" s="78">
        <v>9</v>
      </c>
      <c r="D89" s="121">
        <v>23037</v>
      </c>
      <c r="E89" s="80" t="s">
        <v>23</v>
      </c>
      <c r="F89" s="84" t="s">
        <v>71</v>
      </c>
    </row>
    <row r="90" spans="1:8" ht="25.5" x14ac:dyDescent="0.2">
      <c r="A90" s="99"/>
      <c r="B90" s="78" t="s">
        <v>87</v>
      </c>
      <c r="C90" s="78">
        <v>9</v>
      </c>
      <c r="D90" s="121">
        <v>12683</v>
      </c>
      <c r="E90" s="80"/>
      <c r="F90" s="84" t="s">
        <v>32</v>
      </c>
    </row>
    <row r="91" spans="1:8" ht="25.5" x14ac:dyDescent="0.2">
      <c r="A91" s="99"/>
      <c r="B91" s="78" t="s">
        <v>87</v>
      </c>
      <c r="C91" s="78">
        <v>9</v>
      </c>
      <c r="D91" s="121">
        <v>5695</v>
      </c>
      <c r="E91" s="80"/>
      <c r="F91" s="84" t="s">
        <v>75</v>
      </c>
    </row>
    <row r="92" spans="1:8" x14ac:dyDescent="0.2">
      <c r="A92" s="99"/>
      <c r="B92" s="78" t="s">
        <v>87</v>
      </c>
      <c r="C92" s="78">
        <v>11</v>
      </c>
      <c r="D92" s="121">
        <v>219</v>
      </c>
      <c r="E92" s="80"/>
      <c r="F92" s="84" t="s">
        <v>135</v>
      </c>
    </row>
    <row r="93" spans="1:8" x14ac:dyDescent="0.2">
      <c r="A93" s="99"/>
      <c r="B93" s="78" t="s">
        <v>87</v>
      </c>
      <c r="C93" s="78">
        <v>11</v>
      </c>
      <c r="D93" s="121">
        <v>541</v>
      </c>
      <c r="E93" s="80"/>
      <c r="F93" s="84" t="s">
        <v>135</v>
      </c>
    </row>
    <row r="94" spans="1:8" x14ac:dyDescent="0.2">
      <c r="A94" s="26"/>
      <c r="B94" s="20" t="s">
        <v>87</v>
      </c>
      <c r="C94" s="20">
        <v>14</v>
      </c>
      <c r="D94" s="121">
        <v>652</v>
      </c>
      <c r="E94" s="43"/>
      <c r="F94" s="75" t="s">
        <v>135</v>
      </c>
    </row>
    <row r="95" spans="1:8" x14ac:dyDescent="0.2">
      <c r="A95" s="26"/>
      <c r="B95" s="20" t="s">
        <v>87</v>
      </c>
      <c r="C95" s="20">
        <v>16</v>
      </c>
      <c r="D95" s="121">
        <v>282</v>
      </c>
      <c r="E95" s="43"/>
      <c r="F95" s="75" t="s">
        <v>135</v>
      </c>
    </row>
    <row r="96" spans="1:8" x14ac:dyDescent="0.2">
      <c r="A96" s="26"/>
      <c r="B96" s="20"/>
      <c r="C96" s="20"/>
      <c r="D96" s="121"/>
      <c r="E96" s="43"/>
      <c r="F96" s="75"/>
    </row>
    <row r="97" spans="1:6" x14ac:dyDescent="0.2">
      <c r="A97" s="82" t="s">
        <v>42</v>
      </c>
      <c r="B97" s="78" t="s">
        <v>23</v>
      </c>
      <c r="C97" s="78" t="s">
        <v>23</v>
      </c>
      <c r="D97" s="97">
        <f>SUM(D88:D96)</f>
        <v>45757</v>
      </c>
      <c r="E97" s="80"/>
      <c r="F97" s="114" t="s">
        <v>23</v>
      </c>
    </row>
    <row r="98" spans="1:6" x14ac:dyDescent="0.2">
      <c r="A98" s="27" t="s">
        <v>23</v>
      </c>
      <c r="B98" s="78" t="s">
        <v>23</v>
      </c>
      <c r="C98" s="78" t="s">
        <v>23</v>
      </c>
      <c r="D98" s="20" t="s">
        <v>23</v>
      </c>
      <c r="E98" s="43">
        <f>D87+D97</f>
        <v>258953</v>
      </c>
      <c r="F98" s="114" t="s">
        <v>23</v>
      </c>
    </row>
    <row r="99" spans="1:6" x14ac:dyDescent="0.2">
      <c r="A99" s="47" t="s">
        <v>51</v>
      </c>
      <c r="B99" s="78" t="s">
        <v>23</v>
      </c>
      <c r="C99" s="78" t="s">
        <v>23</v>
      </c>
      <c r="D99" s="41">
        <v>0</v>
      </c>
      <c r="E99" s="43" t="s">
        <v>23</v>
      </c>
      <c r="F99" s="114" t="s">
        <v>23</v>
      </c>
    </row>
    <row r="100" spans="1:6" x14ac:dyDescent="0.2">
      <c r="A100" s="47"/>
      <c r="B100" s="20"/>
      <c r="C100" s="47"/>
      <c r="D100" s="20"/>
      <c r="E100" s="43"/>
      <c r="F100" s="134"/>
    </row>
    <row r="101" spans="1:6" x14ac:dyDescent="0.2">
      <c r="A101" s="27" t="s">
        <v>23</v>
      </c>
      <c r="B101" s="20"/>
      <c r="C101" s="20"/>
      <c r="D101" s="20"/>
      <c r="E101" s="43" t="s">
        <v>23</v>
      </c>
      <c r="F101" s="134"/>
    </row>
    <row r="102" spans="1:6" x14ac:dyDescent="0.2">
      <c r="A102" s="76" t="s">
        <v>52</v>
      </c>
      <c r="B102" s="20" t="s">
        <v>23</v>
      </c>
      <c r="C102" s="20" t="s">
        <v>23</v>
      </c>
      <c r="D102" s="41">
        <f>SUM(D100:D101)</f>
        <v>0</v>
      </c>
      <c r="E102" s="43" t="s">
        <v>23</v>
      </c>
      <c r="F102" s="114" t="s">
        <v>23</v>
      </c>
    </row>
    <row r="103" spans="1:6" x14ac:dyDescent="0.2">
      <c r="A103" s="27" t="s">
        <v>23</v>
      </c>
      <c r="B103" s="20" t="s">
        <v>23</v>
      </c>
      <c r="C103" s="20" t="s">
        <v>23</v>
      </c>
      <c r="D103" s="20" t="s">
        <v>23</v>
      </c>
      <c r="E103" s="43">
        <f>SUM(D99+D102)</f>
        <v>0</v>
      </c>
      <c r="F103" s="114" t="s">
        <v>23</v>
      </c>
    </row>
    <row r="104" spans="1:6" x14ac:dyDescent="0.2">
      <c r="A104" s="47" t="s">
        <v>49</v>
      </c>
      <c r="B104" s="20" t="s">
        <v>23</v>
      </c>
      <c r="C104" s="20" t="s">
        <v>23</v>
      </c>
      <c r="D104" s="21">
        <v>0</v>
      </c>
      <c r="E104" s="43" t="s">
        <v>23</v>
      </c>
      <c r="F104" s="114" t="s">
        <v>23</v>
      </c>
    </row>
    <row r="105" spans="1:6" x14ac:dyDescent="0.2">
      <c r="A105" s="27" t="s">
        <v>23</v>
      </c>
      <c r="B105" s="20"/>
      <c r="C105" s="20"/>
      <c r="D105" s="74"/>
      <c r="E105" s="43" t="s">
        <v>23</v>
      </c>
      <c r="F105" s="75"/>
    </row>
    <row r="106" spans="1:6" x14ac:dyDescent="0.2">
      <c r="A106" s="27"/>
      <c r="B106" s="20"/>
      <c r="C106" s="20"/>
      <c r="D106" s="74"/>
      <c r="E106" s="43"/>
      <c r="F106" s="75"/>
    </row>
    <row r="107" spans="1:6" x14ac:dyDescent="0.2">
      <c r="A107" s="76" t="s">
        <v>50</v>
      </c>
      <c r="B107" s="20" t="s">
        <v>23</v>
      </c>
      <c r="C107" s="20" t="s">
        <v>23</v>
      </c>
      <c r="D107" s="21">
        <f>SUM(D105:D106)</f>
        <v>0</v>
      </c>
      <c r="E107" s="43" t="s">
        <v>23</v>
      </c>
      <c r="F107" s="25" t="s">
        <v>23</v>
      </c>
    </row>
    <row r="108" spans="1:6" x14ac:dyDescent="0.2">
      <c r="A108" s="27" t="s">
        <v>23</v>
      </c>
      <c r="B108" s="20" t="s">
        <v>23</v>
      </c>
      <c r="C108" s="20" t="s">
        <v>23</v>
      </c>
      <c r="D108" s="74" t="s">
        <v>23</v>
      </c>
      <c r="E108" s="43">
        <f>D104+D107</f>
        <v>0</v>
      </c>
      <c r="F108" s="25" t="s">
        <v>23</v>
      </c>
    </row>
    <row r="109" spans="1:6" x14ac:dyDescent="0.2">
      <c r="A109" s="24" t="s">
        <v>33</v>
      </c>
      <c r="B109" s="20" t="s">
        <v>23</v>
      </c>
      <c r="C109" s="20" t="s">
        <v>23</v>
      </c>
      <c r="D109" s="112">
        <v>176553.62</v>
      </c>
      <c r="E109" s="21" t="s">
        <v>23</v>
      </c>
      <c r="F109" s="28" t="s">
        <v>23</v>
      </c>
    </row>
    <row r="110" spans="1:6" ht="38.25" x14ac:dyDescent="0.2">
      <c r="A110" s="98" t="s">
        <v>35</v>
      </c>
      <c r="B110" s="78" t="s">
        <v>87</v>
      </c>
      <c r="C110" s="78">
        <v>9</v>
      </c>
      <c r="D110" s="144">
        <v>37139</v>
      </c>
      <c r="E110" s="21" t="s">
        <v>23</v>
      </c>
      <c r="F110" s="113" t="s">
        <v>43</v>
      </c>
    </row>
    <row r="111" spans="1:6" x14ac:dyDescent="0.2">
      <c r="A111" s="48"/>
      <c r="B111" s="20" t="s">
        <v>87</v>
      </c>
      <c r="C111" s="20">
        <v>23</v>
      </c>
      <c r="D111" s="144">
        <v>-194.05</v>
      </c>
      <c r="E111" s="21"/>
      <c r="F111" s="154" t="s">
        <v>167</v>
      </c>
    </row>
    <row r="112" spans="1:6" x14ac:dyDescent="0.2">
      <c r="A112" s="48"/>
      <c r="B112" s="20" t="s">
        <v>87</v>
      </c>
      <c r="C112" s="20">
        <v>23</v>
      </c>
      <c r="D112" s="144">
        <v>-9508.3799999999992</v>
      </c>
      <c r="E112" s="21"/>
      <c r="F112" s="154" t="s">
        <v>167</v>
      </c>
    </row>
    <row r="113" spans="1:6" x14ac:dyDescent="0.2">
      <c r="A113" s="76" t="s">
        <v>34</v>
      </c>
      <c r="B113" s="20" t="s">
        <v>23</v>
      </c>
      <c r="C113" s="20" t="s">
        <v>23</v>
      </c>
      <c r="D113" s="23">
        <f>SUM(D110:D112)</f>
        <v>27436.57</v>
      </c>
      <c r="E113" s="21" t="s">
        <v>23</v>
      </c>
      <c r="F113" s="25" t="s">
        <v>23</v>
      </c>
    </row>
    <row r="114" spans="1:6" x14ac:dyDescent="0.2">
      <c r="A114" s="27" t="s">
        <v>23</v>
      </c>
      <c r="B114" s="20" t="s">
        <v>23</v>
      </c>
      <c r="C114" s="20" t="s">
        <v>23</v>
      </c>
      <c r="D114" s="20" t="s">
        <v>23</v>
      </c>
      <c r="E114" s="21">
        <f>SUM(D113)+D109</f>
        <v>203990.19</v>
      </c>
      <c r="F114" s="25" t="s">
        <v>23</v>
      </c>
    </row>
    <row r="115" spans="1:6" ht="13.5" thickBot="1" x14ac:dyDescent="0.25">
      <c r="A115" s="60" t="s">
        <v>23</v>
      </c>
      <c r="B115" s="34" t="s">
        <v>23</v>
      </c>
      <c r="C115" s="34" t="s">
        <v>23</v>
      </c>
      <c r="D115" s="34" t="s">
        <v>23</v>
      </c>
      <c r="E115" s="61">
        <f>SUM(E9:E114)</f>
        <v>9466016.1899999995</v>
      </c>
      <c r="F115" s="35" t="s">
        <v>23</v>
      </c>
    </row>
    <row r="116" spans="1:6" x14ac:dyDescent="0.2">
      <c r="A116" s="36"/>
      <c r="B116" s="37"/>
      <c r="C116" s="37"/>
      <c r="D116" s="37"/>
      <c r="E116" s="38"/>
      <c r="F116" s="39"/>
    </row>
    <row r="117" spans="1:6" x14ac:dyDescent="0.2">
      <c r="F117" s="31"/>
    </row>
    <row r="118" spans="1:6" x14ac:dyDescent="0.2">
      <c r="F118" s="31"/>
    </row>
    <row r="119" spans="1:6" x14ac:dyDescent="0.2">
      <c r="F119" s="31"/>
    </row>
    <row r="120" spans="1:6" x14ac:dyDescent="0.2">
      <c r="F120" s="31"/>
    </row>
  </sheetData>
  <sheetProtection algorithmName="SHA-512" hashValue="Vre3yM0viLJ7vFNGhbLXuOg6cASp7Mp3EfmutmD6zR4LvhPG5Hz+/91TDSVF+uH14RRk1AjZcsmA+DSeOYyyFQ==" saltValue="GbxH86MYptiwTk1HamK/jQ==" spinCount="100000" sheet="1" objects="1" scenarios="1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79"/>
  <sheetViews>
    <sheetView showWhiteSpace="0" topLeftCell="A51" zoomScaleNormal="100" workbookViewId="0">
      <selection activeCell="E77" sqref="E77"/>
    </sheetView>
  </sheetViews>
  <sheetFormatPr defaultRowHeight="14.25" x14ac:dyDescent="0.2"/>
  <cols>
    <col min="1" max="1" width="6.85546875" style="13" customWidth="1"/>
    <col min="2" max="2" width="10.140625" style="13" bestFit="1" customWidth="1"/>
    <col min="3" max="3" width="13.5703125" style="13" customWidth="1"/>
    <col min="4" max="4" width="35.7109375" style="13" bestFit="1" customWidth="1"/>
    <col min="5" max="5" width="42.28515625" style="13" customWidth="1"/>
    <col min="6" max="6" width="14.28515625" style="13" bestFit="1" customWidth="1"/>
    <col min="7" max="7" width="9.140625" style="13"/>
    <col min="8" max="8" width="11.28515625" style="13" bestFit="1" customWidth="1"/>
    <col min="9" max="9" width="12.28515625" style="13" bestFit="1" customWidth="1"/>
    <col min="10" max="10" width="10.140625" style="13" bestFit="1" customWidth="1"/>
    <col min="11" max="16384" width="9.140625" style="13"/>
  </cols>
  <sheetData>
    <row r="1" spans="1:6" x14ac:dyDescent="0.2">
      <c r="A1" s="1" t="s">
        <v>4</v>
      </c>
      <c r="B1" s="1"/>
      <c r="C1" s="9"/>
      <c r="D1" s="9"/>
      <c r="E1" s="9"/>
      <c r="F1" s="9"/>
    </row>
    <row r="3" spans="1:6" x14ac:dyDescent="0.2">
      <c r="A3" s="1" t="s">
        <v>17</v>
      </c>
      <c r="B3" s="9"/>
      <c r="C3" s="9"/>
      <c r="D3" s="9"/>
      <c r="F3" s="9"/>
    </row>
    <row r="4" spans="1:6" x14ac:dyDescent="0.2">
      <c r="A4" s="9"/>
      <c r="B4" s="1"/>
      <c r="C4" s="9"/>
      <c r="D4" s="9"/>
      <c r="E4" s="9"/>
      <c r="F4" s="9"/>
    </row>
    <row r="5" spans="1:6" x14ac:dyDescent="0.2">
      <c r="A5" s="172" t="s">
        <v>79</v>
      </c>
      <c r="B5" s="172"/>
      <c r="C5" s="172"/>
      <c r="F5" s="9"/>
    </row>
    <row r="6" spans="1:6" ht="15" thickBot="1" x14ac:dyDescent="0.25">
      <c r="A6" s="9"/>
      <c r="B6" s="9"/>
      <c r="C6" s="9"/>
      <c r="D6" s="9"/>
      <c r="E6" s="9"/>
      <c r="F6" s="9"/>
    </row>
    <row r="7" spans="1:6" ht="51" x14ac:dyDescent="0.2">
      <c r="A7" s="116" t="s">
        <v>0</v>
      </c>
      <c r="B7" s="117" t="s">
        <v>1</v>
      </c>
      <c r="C7" s="14" t="s">
        <v>2</v>
      </c>
      <c r="D7" s="117" t="s">
        <v>15</v>
      </c>
      <c r="E7" s="117" t="s">
        <v>29</v>
      </c>
      <c r="F7" s="3" t="s">
        <v>16</v>
      </c>
    </row>
    <row r="8" spans="1:6" x14ac:dyDescent="0.2">
      <c r="A8" s="146">
        <v>1</v>
      </c>
      <c r="B8" s="147">
        <v>44349</v>
      </c>
      <c r="C8" s="148">
        <v>817</v>
      </c>
      <c r="D8" s="129" t="s">
        <v>85</v>
      </c>
      <c r="E8" s="149" t="s">
        <v>86</v>
      </c>
      <c r="F8" s="150">
        <v>24390.240000000002</v>
      </c>
    </row>
    <row r="9" spans="1:6" x14ac:dyDescent="0.2">
      <c r="A9" s="145">
        <v>2</v>
      </c>
      <c r="B9" s="147">
        <v>44350</v>
      </c>
      <c r="C9" s="128">
        <v>818</v>
      </c>
      <c r="D9" s="129" t="s">
        <v>89</v>
      </c>
      <c r="E9" s="129" t="s">
        <v>90</v>
      </c>
      <c r="F9" s="127">
        <v>232</v>
      </c>
    </row>
    <row r="10" spans="1:6" x14ac:dyDescent="0.2">
      <c r="A10" s="146">
        <v>3</v>
      </c>
      <c r="B10" s="147">
        <v>44350</v>
      </c>
      <c r="C10" s="128">
        <v>819</v>
      </c>
      <c r="D10" s="129" t="s">
        <v>89</v>
      </c>
      <c r="E10" s="129" t="s">
        <v>90</v>
      </c>
      <c r="F10" s="127">
        <v>228</v>
      </c>
    </row>
    <row r="11" spans="1:6" x14ac:dyDescent="0.2">
      <c r="A11" s="146">
        <v>4</v>
      </c>
      <c r="B11" s="147">
        <v>44350</v>
      </c>
      <c r="C11" s="20">
        <v>820</v>
      </c>
      <c r="D11" s="129" t="s">
        <v>91</v>
      </c>
      <c r="E11" s="52" t="s">
        <v>92</v>
      </c>
      <c r="F11" s="29">
        <v>1240</v>
      </c>
    </row>
    <row r="12" spans="1:6" s="18" customFormat="1" x14ac:dyDescent="0.2">
      <c r="A12" s="145">
        <v>5</v>
      </c>
      <c r="B12" s="147">
        <v>44350</v>
      </c>
      <c r="C12" s="151">
        <v>821</v>
      </c>
      <c r="D12" s="129" t="s">
        <v>93</v>
      </c>
      <c r="E12" s="152" t="s">
        <v>94</v>
      </c>
      <c r="F12" s="153">
        <v>4269.72</v>
      </c>
    </row>
    <row r="13" spans="1:6" x14ac:dyDescent="0.2">
      <c r="A13" s="146">
        <v>6</v>
      </c>
      <c r="B13" s="124">
        <v>44350</v>
      </c>
      <c r="C13" s="128">
        <v>822</v>
      </c>
      <c r="D13" s="129" t="s">
        <v>95</v>
      </c>
      <c r="E13" s="129" t="s">
        <v>96</v>
      </c>
      <c r="F13" s="127">
        <v>20583.18</v>
      </c>
    </row>
    <row r="14" spans="1:6" x14ac:dyDescent="0.2">
      <c r="A14" s="146">
        <v>7</v>
      </c>
      <c r="B14" s="124">
        <v>44350</v>
      </c>
      <c r="C14" s="125">
        <v>823</v>
      </c>
      <c r="D14" s="126" t="s">
        <v>97</v>
      </c>
      <c r="E14" s="126" t="s">
        <v>98</v>
      </c>
      <c r="F14" s="127">
        <v>15000</v>
      </c>
    </row>
    <row r="15" spans="1:6" x14ac:dyDescent="0.2">
      <c r="A15" s="145">
        <v>8</v>
      </c>
      <c r="B15" s="124">
        <v>44350</v>
      </c>
      <c r="C15" s="125">
        <v>824</v>
      </c>
      <c r="D15" s="129" t="s">
        <v>99</v>
      </c>
      <c r="E15" s="126" t="s">
        <v>100</v>
      </c>
      <c r="F15" s="127">
        <v>9333.17</v>
      </c>
    </row>
    <row r="16" spans="1:6" x14ac:dyDescent="0.2">
      <c r="A16" s="146">
        <v>9</v>
      </c>
      <c r="B16" s="147">
        <v>44350</v>
      </c>
      <c r="C16" s="125">
        <v>825</v>
      </c>
      <c r="D16" s="126" t="s">
        <v>101</v>
      </c>
      <c r="E16" s="126" t="s">
        <v>102</v>
      </c>
      <c r="F16" s="127">
        <v>1494</v>
      </c>
    </row>
    <row r="17" spans="1:7" x14ac:dyDescent="0.2">
      <c r="A17" s="146">
        <v>10</v>
      </c>
      <c r="B17" s="44">
        <v>44350</v>
      </c>
      <c r="C17" s="19">
        <v>827</v>
      </c>
      <c r="D17" s="7" t="s">
        <v>103</v>
      </c>
      <c r="E17" s="7" t="s">
        <v>104</v>
      </c>
      <c r="F17" s="29">
        <v>4000</v>
      </c>
    </row>
    <row r="18" spans="1:7" x14ac:dyDescent="0.2">
      <c r="A18" s="145">
        <v>11</v>
      </c>
      <c r="B18" s="44">
        <v>44351</v>
      </c>
      <c r="C18" s="19">
        <v>829</v>
      </c>
      <c r="D18" s="7" t="s">
        <v>105</v>
      </c>
      <c r="E18" s="7" t="s">
        <v>106</v>
      </c>
      <c r="F18" s="29">
        <v>1999.2</v>
      </c>
    </row>
    <row r="19" spans="1:7" x14ac:dyDescent="0.2">
      <c r="A19" s="146">
        <v>12</v>
      </c>
      <c r="B19" s="44">
        <v>44351</v>
      </c>
      <c r="C19" s="19">
        <v>830</v>
      </c>
      <c r="D19" s="7" t="s">
        <v>107</v>
      </c>
      <c r="E19" s="7" t="s">
        <v>108</v>
      </c>
      <c r="F19" s="29">
        <v>14021.47</v>
      </c>
    </row>
    <row r="20" spans="1:7" x14ac:dyDescent="0.2">
      <c r="A20" s="146">
        <v>13</v>
      </c>
      <c r="B20" s="22">
        <v>44351</v>
      </c>
      <c r="C20" s="19">
        <v>831</v>
      </c>
      <c r="D20" s="7" t="s">
        <v>107</v>
      </c>
      <c r="E20" s="7" t="s">
        <v>109</v>
      </c>
      <c r="F20" s="29">
        <v>11527.98</v>
      </c>
    </row>
    <row r="21" spans="1:7" x14ac:dyDescent="0.2">
      <c r="A21" s="145">
        <v>14</v>
      </c>
      <c r="B21" s="22">
        <v>44351</v>
      </c>
      <c r="C21" s="19">
        <v>832</v>
      </c>
      <c r="D21" s="7" t="s">
        <v>110</v>
      </c>
      <c r="E21" s="7" t="s">
        <v>111</v>
      </c>
      <c r="F21" s="29">
        <v>3534.3</v>
      </c>
    </row>
    <row r="22" spans="1:7" x14ac:dyDescent="0.2">
      <c r="A22" s="146">
        <v>15</v>
      </c>
      <c r="B22" s="44">
        <v>44351</v>
      </c>
      <c r="C22" s="20">
        <v>834</v>
      </c>
      <c r="D22" s="52" t="s">
        <v>110</v>
      </c>
      <c r="E22" s="52" t="s">
        <v>111</v>
      </c>
      <c r="F22" s="118">
        <v>1505.35</v>
      </c>
    </row>
    <row r="23" spans="1:7" x14ac:dyDescent="0.2">
      <c r="A23" s="146">
        <v>16</v>
      </c>
      <c r="B23" s="22">
        <v>44355</v>
      </c>
      <c r="C23" s="19">
        <v>924</v>
      </c>
      <c r="D23" s="7" t="s">
        <v>112</v>
      </c>
      <c r="E23" s="119" t="s">
        <v>113</v>
      </c>
      <c r="F23" s="118">
        <v>267.2</v>
      </c>
    </row>
    <row r="24" spans="1:7" x14ac:dyDescent="0.2">
      <c r="A24" s="145">
        <v>17</v>
      </c>
      <c r="B24" s="22">
        <v>44355</v>
      </c>
      <c r="C24" s="19">
        <v>925</v>
      </c>
      <c r="D24" s="7" t="s">
        <v>114</v>
      </c>
      <c r="E24" s="7" t="s">
        <v>115</v>
      </c>
      <c r="F24" s="118">
        <v>4980.1400000000003</v>
      </c>
    </row>
    <row r="25" spans="1:7" x14ac:dyDescent="0.2">
      <c r="A25" s="146">
        <v>18</v>
      </c>
      <c r="B25" s="22">
        <v>44355</v>
      </c>
      <c r="C25" s="19">
        <v>926</v>
      </c>
      <c r="D25" s="7" t="s">
        <v>97</v>
      </c>
      <c r="E25" s="119" t="s">
        <v>116</v>
      </c>
      <c r="F25" s="118">
        <v>2250</v>
      </c>
    </row>
    <row r="26" spans="1:7" x14ac:dyDescent="0.2">
      <c r="A26" s="146">
        <v>19</v>
      </c>
      <c r="B26" s="44">
        <v>44355</v>
      </c>
      <c r="C26" s="19">
        <v>927</v>
      </c>
      <c r="D26" s="7" t="s">
        <v>117</v>
      </c>
      <c r="E26" s="119" t="s">
        <v>118</v>
      </c>
      <c r="F26" s="118">
        <v>8211</v>
      </c>
    </row>
    <row r="27" spans="1:7" x14ac:dyDescent="0.2">
      <c r="A27" s="145">
        <v>20</v>
      </c>
      <c r="B27" s="44">
        <v>44355</v>
      </c>
      <c r="C27" s="20">
        <v>928</v>
      </c>
      <c r="D27" s="52" t="s">
        <v>119</v>
      </c>
      <c r="E27" s="53" t="s">
        <v>120</v>
      </c>
      <c r="F27" s="118">
        <v>419.99</v>
      </c>
      <c r="G27" s="18"/>
    </row>
    <row r="28" spans="1:7" x14ac:dyDescent="0.2">
      <c r="A28" s="146">
        <v>21</v>
      </c>
      <c r="B28" s="44">
        <v>44355</v>
      </c>
      <c r="C28" s="20">
        <v>929</v>
      </c>
      <c r="D28" s="52" t="s">
        <v>121</v>
      </c>
      <c r="E28" s="53" t="s">
        <v>122</v>
      </c>
      <c r="F28" s="118">
        <v>2928.55</v>
      </c>
      <c r="G28" s="18"/>
    </row>
    <row r="29" spans="1:7" x14ac:dyDescent="0.2">
      <c r="A29" s="146">
        <v>22</v>
      </c>
      <c r="B29" s="44">
        <v>44355</v>
      </c>
      <c r="C29" s="20">
        <v>930</v>
      </c>
      <c r="D29" s="52" t="s">
        <v>123</v>
      </c>
      <c r="E29" s="53" t="s">
        <v>124</v>
      </c>
      <c r="F29" s="29">
        <v>1363.91</v>
      </c>
    </row>
    <row r="30" spans="1:7" x14ac:dyDescent="0.2">
      <c r="A30" s="145">
        <v>23</v>
      </c>
      <c r="B30" s="44">
        <v>44355</v>
      </c>
      <c r="C30" s="20">
        <v>931</v>
      </c>
      <c r="D30" s="52" t="s">
        <v>123</v>
      </c>
      <c r="E30" s="53" t="s">
        <v>125</v>
      </c>
      <c r="F30" s="29">
        <v>3828.92</v>
      </c>
    </row>
    <row r="31" spans="1:7" x14ac:dyDescent="0.2">
      <c r="A31" s="146">
        <v>24</v>
      </c>
      <c r="B31" s="44">
        <v>44355</v>
      </c>
      <c r="C31" s="20">
        <v>932</v>
      </c>
      <c r="D31" s="52" t="s">
        <v>123</v>
      </c>
      <c r="E31" s="53" t="s">
        <v>126</v>
      </c>
      <c r="F31" s="29">
        <v>2136.9499999999998</v>
      </c>
    </row>
    <row r="32" spans="1:7" x14ac:dyDescent="0.2">
      <c r="A32" s="146">
        <v>25</v>
      </c>
      <c r="B32" s="44">
        <v>44355</v>
      </c>
      <c r="C32" s="20">
        <v>933</v>
      </c>
      <c r="D32" s="52" t="s">
        <v>123</v>
      </c>
      <c r="E32" s="53" t="s">
        <v>127</v>
      </c>
      <c r="F32" s="29">
        <v>101.29</v>
      </c>
    </row>
    <row r="33" spans="1:8" x14ac:dyDescent="0.2">
      <c r="A33" s="145">
        <v>26</v>
      </c>
      <c r="B33" s="44">
        <v>44355</v>
      </c>
      <c r="C33" s="20">
        <v>25</v>
      </c>
      <c r="D33" s="52" t="s">
        <v>84</v>
      </c>
      <c r="E33" s="53" t="s">
        <v>76</v>
      </c>
      <c r="F33" s="29">
        <v>300</v>
      </c>
    </row>
    <row r="34" spans="1:8" x14ac:dyDescent="0.2">
      <c r="A34" s="146">
        <v>27</v>
      </c>
      <c r="B34" s="44">
        <v>44357</v>
      </c>
      <c r="C34" s="20">
        <v>937</v>
      </c>
      <c r="D34" s="52" t="s">
        <v>129</v>
      </c>
      <c r="E34" s="53" t="s">
        <v>130</v>
      </c>
      <c r="F34" s="29">
        <v>15493.8</v>
      </c>
    </row>
    <row r="35" spans="1:8" x14ac:dyDescent="0.2">
      <c r="A35" s="146">
        <v>28</v>
      </c>
      <c r="B35" s="44">
        <v>44357</v>
      </c>
      <c r="C35" s="20">
        <v>938</v>
      </c>
      <c r="D35" s="52" t="s">
        <v>131</v>
      </c>
      <c r="E35" s="53" t="s">
        <v>132</v>
      </c>
      <c r="F35" s="29">
        <v>15597.5</v>
      </c>
    </row>
    <row r="36" spans="1:8" x14ac:dyDescent="0.2">
      <c r="A36" s="145">
        <v>29</v>
      </c>
      <c r="B36" s="44">
        <v>44357</v>
      </c>
      <c r="C36" s="20">
        <v>939</v>
      </c>
      <c r="D36" s="52" t="s">
        <v>133</v>
      </c>
      <c r="E36" s="53" t="s">
        <v>134</v>
      </c>
      <c r="F36" s="29">
        <v>1446.65</v>
      </c>
    </row>
    <row r="37" spans="1:8" x14ac:dyDescent="0.2">
      <c r="A37" s="146">
        <v>30</v>
      </c>
      <c r="B37" s="44">
        <v>44358</v>
      </c>
      <c r="C37" s="20">
        <v>946</v>
      </c>
      <c r="D37" s="52" t="s">
        <v>137</v>
      </c>
      <c r="E37" s="53" t="s">
        <v>138</v>
      </c>
      <c r="F37" s="29">
        <v>826.8</v>
      </c>
    </row>
    <row r="38" spans="1:8" x14ac:dyDescent="0.2">
      <c r="A38" s="146">
        <v>31</v>
      </c>
      <c r="B38" s="44">
        <v>44358</v>
      </c>
      <c r="C38" s="20">
        <v>944</v>
      </c>
      <c r="D38" s="52" t="s">
        <v>119</v>
      </c>
      <c r="E38" s="53" t="s">
        <v>136</v>
      </c>
      <c r="F38" s="29">
        <v>649.89</v>
      </c>
    </row>
    <row r="39" spans="1:8" x14ac:dyDescent="0.2">
      <c r="A39" s="145">
        <v>32</v>
      </c>
      <c r="B39" s="44">
        <v>44358</v>
      </c>
      <c r="C39" s="20">
        <v>945</v>
      </c>
      <c r="D39" s="52" t="s">
        <v>137</v>
      </c>
      <c r="E39" s="53" t="s">
        <v>138</v>
      </c>
      <c r="F39" s="29">
        <v>35.950000000000003</v>
      </c>
    </row>
    <row r="40" spans="1:8" s="18" customFormat="1" x14ac:dyDescent="0.2">
      <c r="A40" s="146">
        <v>33</v>
      </c>
      <c r="B40" s="44">
        <v>44358</v>
      </c>
      <c r="C40" s="20">
        <v>947</v>
      </c>
      <c r="D40" s="52" t="s">
        <v>137</v>
      </c>
      <c r="E40" s="53" t="s">
        <v>138</v>
      </c>
      <c r="F40" s="29">
        <v>172.55</v>
      </c>
    </row>
    <row r="41" spans="1:8" s="18" customFormat="1" x14ac:dyDescent="0.2">
      <c r="A41" s="146">
        <v>34</v>
      </c>
      <c r="B41" s="44">
        <v>44358</v>
      </c>
      <c r="C41" s="20">
        <v>948</v>
      </c>
      <c r="D41" s="52" t="s">
        <v>139</v>
      </c>
      <c r="E41" s="53" t="s">
        <v>140</v>
      </c>
      <c r="F41" s="29">
        <v>6426</v>
      </c>
    </row>
    <row r="42" spans="1:8" s="18" customFormat="1" x14ac:dyDescent="0.2">
      <c r="A42" s="145">
        <v>35</v>
      </c>
      <c r="B42" s="44">
        <v>44358</v>
      </c>
      <c r="C42" s="20">
        <v>949</v>
      </c>
      <c r="D42" s="52" t="s">
        <v>141</v>
      </c>
      <c r="E42" s="53" t="s">
        <v>142</v>
      </c>
      <c r="F42" s="29">
        <v>700.91</v>
      </c>
    </row>
    <row r="43" spans="1:8" s="18" customFormat="1" x14ac:dyDescent="0.2">
      <c r="A43" s="146">
        <v>36</v>
      </c>
      <c r="B43" s="44">
        <v>44358</v>
      </c>
      <c r="C43" s="20">
        <v>943</v>
      </c>
      <c r="D43" s="52" t="s">
        <v>101</v>
      </c>
      <c r="E43" s="53" t="s">
        <v>102</v>
      </c>
      <c r="F43" s="29">
        <v>1494</v>
      </c>
    </row>
    <row r="44" spans="1:8" s="18" customFormat="1" x14ac:dyDescent="0.2">
      <c r="A44" s="146">
        <v>37</v>
      </c>
      <c r="B44" s="44">
        <v>44361</v>
      </c>
      <c r="C44" s="20">
        <v>26</v>
      </c>
      <c r="D44" s="52" t="s">
        <v>84</v>
      </c>
      <c r="E44" s="53" t="s">
        <v>76</v>
      </c>
      <c r="F44" s="29">
        <v>212</v>
      </c>
    </row>
    <row r="45" spans="1:8" s="18" customFormat="1" x14ac:dyDescent="0.2">
      <c r="A45" s="145">
        <v>38</v>
      </c>
      <c r="B45" s="44">
        <v>44361</v>
      </c>
      <c r="C45" s="49">
        <v>942</v>
      </c>
      <c r="D45" s="52" t="s">
        <v>143</v>
      </c>
      <c r="E45" s="53" t="s">
        <v>144</v>
      </c>
      <c r="F45" s="29">
        <v>12406.8</v>
      </c>
    </row>
    <row r="46" spans="1:8" s="18" customFormat="1" x14ac:dyDescent="0.2">
      <c r="A46" s="146">
        <v>39</v>
      </c>
      <c r="B46" s="44">
        <v>44361</v>
      </c>
      <c r="C46" s="49">
        <v>951</v>
      </c>
      <c r="D46" s="52" t="s">
        <v>89</v>
      </c>
      <c r="E46" s="53" t="s">
        <v>90</v>
      </c>
      <c r="F46" s="29">
        <v>213</v>
      </c>
    </row>
    <row r="47" spans="1:8" s="18" customFormat="1" x14ac:dyDescent="0.2">
      <c r="A47" s="146">
        <v>40</v>
      </c>
      <c r="B47" s="44">
        <v>44361</v>
      </c>
      <c r="C47" s="49">
        <v>951</v>
      </c>
      <c r="D47" s="52" t="s">
        <v>112</v>
      </c>
      <c r="E47" s="53" t="s">
        <v>113</v>
      </c>
      <c r="F47" s="29">
        <v>133.6</v>
      </c>
    </row>
    <row r="48" spans="1:8" s="18" customFormat="1" x14ac:dyDescent="0.2">
      <c r="A48" s="145">
        <v>41</v>
      </c>
      <c r="B48" s="44">
        <v>44361</v>
      </c>
      <c r="C48" s="49">
        <v>952</v>
      </c>
      <c r="D48" s="52" t="s">
        <v>145</v>
      </c>
      <c r="E48" s="53" t="s">
        <v>146</v>
      </c>
      <c r="F48" s="29">
        <v>1606.5</v>
      </c>
      <c r="G48" s="138"/>
      <c r="H48" s="138"/>
    </row>
    <row r="49" spans="1:8" s="18" customFormat="1" x14ac:dyDescent="0.2">
      <c r="A49" s="146">
        <v>42</v>
      </c>
      <c r="B49" s="44">
        <v>44364</v>
      </c>
      <c r="C49" s="49">
        <v>27</v>
      </c>
      <c r="D49" s="52" t="s">
        <v>84</v>
      </c>
      <c r="E49" s="53" t="s">
        <v>76</v>
      </c>
      <c r="F49" s="29">
        <v>2400</v>
      </c>
    </row>
    <row r="50" spans="1:8" s="18" customFormat="1" x14ac:dyDescent="0.2">
      <c r="A50" s="146">
        <v>43</v>
      </c>
      <c r="B50" s="44">
        <v>44364</v>
      </c>
      <c r="C50" s="49">
        <v>962</v>
      </c>
      <c r="D50" s="52" t="s">
        <v>148</v>
      </c>
      <c r="E50" s="53" t="s">
        <v>149</v>
      </c>
      <c r="F50" s="29">
        <v>1868.35</v>
      </c>
      <c r="G50" s="138"/>
      <c r="H50" s="138"/>
    </row>
    <row r="51" spans="1:8" s="18" customFormat="1" x14ac:dyDescent="0.2">
      <c r="A51" s="145">
        <v>44</v>
      </c>
      <c r="B51" s="44">
        <v>44364</v>
      </c>
      <c r="C51" s="49">
        <v>961</v>
      </c>
      <c r="D51" s="52" t="s">
        <v>93</v>
      </c>
      <c r="E51" s="53" t="s">
        <v>150</v>
      </c>
      <c r="F51" s="29">
        <v>4269.72</v>
      </c>
      <c r="G51" s="138"/>
      <c r="H51" s="138"/>
    </row>
    <row r="52" spans="1:8" s="18" customFormat="1" x14ac:dyDescent="0.2">
      <c r="A52" s="146">
        <v>45</v>
      </c>
      <c r="B52" s="44">
        <v>44364</v>
      </c>
      <c r="C52" s="49">
        <v>963</v>
      </c>
      <c r="D52" s="52" t="s">
        <v>137</v>
      </c>
      <c r="E52" s="53" t="s">
        <v>138</v>
      </c>
      <c r="F52" s="29">
        <v>345.1</v>
      </c>
    </row>
    <row r="53" spans="1:8" s="18" customFormat="1" x14ac:dyDescent="0.2">
      <c r="A53" s="145">
        <v>46</v>
      </c>
      <c r="B53" s="44">
        <v>44364</v>
      </c>
      <c r="C53" s="49">
        <v>964</v>
      </c>
      <c r="D53" s="52" t="s">
        <v>97</v>
      </c>
      <c r="E53" s="53" t="s">
        <v>151</v>
      </c>
      <c r="F53" s="29">
        <v>500</v>
      </c>
    </row>
    <row r="54" spans="1:8" s="18" customFormat="1" x14ac:dyDescent="0.2">
      <c r="A54" s="146">
        <v>47</v>
      </c>
      <c r="B54" s="44">
        <v>44364</v>
      </c>
      <c r="C54" s="49">
        <v>965</v>
      </c>
      <c r="D54" s="52" t="s">
        <v>152</v>
      </c>
      <c r="E54" s="53" t="s">
        <v>153</v>
      </c>
      <c r="F54" s="29">
        <v>993.65</v>
      </c>
    </row>
    <row r="55" spans="1:8" s="18" customFormat="1" x14ac:dyDescent="0.2">
      <c r="A55" s="146">
        <v>48</v>
      </c>
      <c r="B55" s="44">
        <v>44365</v>
      </c>
      <c r="C55" s="49">
        <v>967</v>
      </c>
      <c r="D55" s="52" t="s">
        <v>154</v>
      </c>
      <c r="E55" s="53" t="s">
        <v>155</v>
      </c>
      <c r="F55" s="29">
        <v>452.2</v>
      </c>
    </row>
    <row r="56" spans="1:8" s="18" customFormat="1" x14ac:dyDescent="0.2">
      <c r="A56" s="145">
        <v>49</v>
      </c>
      <c r="B56" s="44">
        <v>44365</v>
      </c>
      <c r="C56" s="49">
        <v>968</v>
      </c>
      <c r="D56" s="52" t="s">
        <v>119</v>
      </c>
      <c r="E56" s="53" t="s">
        <v>156</v>
      </c>
      <c r="F56" s="29">
        <v>1679.83</v>
      </c>
    </row>
    <row r="57" spans="1:8" s="18" customFormat="1" x14ac:dyDescent="0.2">
      <c r="A57" s="146">
        <v>50</v>
      </c>
      <c r="B57" s="44">
        <v>44365</v>
      </c>
      <c r="C57" s="49">
        <v>969</v>
      </c>
      <c r="D57" s="52" t="s">
        <v>157</v>
      </c>
      <c r="E57" s="53" t="s">
        <v>158</v>
      </c>
      <c r="F57" s="29">
        <v>15000</v>
      </c>
    </row>
    <row r="58" spans="1:8" s="18" customFormat="1" x14ac:dyDescent="0.2">
      <c r="A58" s="145">
        <v>51</v>
      </c>
      <c r="B58" s="44">
        <v>44369</v>
      </c>
      <c r="C58" s="49">
        <v>28</v>
      </c>
      <c r="D58" s="52" t="s">
        <v>84</v>
      </c>
      <c r="E58" s="53" t="s">
        <v>76</v>
      </c>
      <c r="F58" s="29">
        <v>775</v>
      </c>
    </row>
    <row r="59" spans="1:8" s="18" customFormat="1" x14ac:dyDescent="0.2">
      <c r="A59" s="146">
        <v>52</v>
      </c>
      <c r="B59" s="44">
        <v>44369</v>
      </c>
      <c r="C59" s="49">
        <v>28</v>
      </c>
      <c r="D59" s="52" t="s">
        <v>84</v>
      </c>
      <c r="E59" s="53" t="s">
        <v>76</v>
      </c>
      <c r="F59" s="29">
        <v>150</v>
      </c>
    </row>
    <row r="60" spans="1:8" s="18" customFormat="1" x14ac:dyDescent="0.2">
      <c r="A60" s="146">
        <v>53</v>
      </c>
      <c r="B60" s="44">
        <v>44369</v>
      </c>
      <c r="C60" s="49">
        <v>973</v>
      </c>
      <c r="D60" s="52" t="s">
        <v>159</v>
      </c>
      <c r="E60" s="53" t="s">
        <v>160</v>
      </c>
      <c r="F60" s="29">
        <v>349.9</v>
      </c>
    </row>
    <row r="61" spans="1:8" s="18" customFormat="1" x14ac:dyDescent="0.2">
      <c r="A61" s="145">
        <v>54</v>
      </c>
      <c r="B61" s="44">
        <v>44369</v>
      </c>
      <c r="C61" s="49">
        <v>974</v>
      </c>
      <c r="D61" s="52" t="s">
        <v>137</v>
      </c>
      <c r="E61" s="53" t="s">
        <v>138</v>
      </c>
      <c r="F61" s="29">
        <v>172.55</v>
      </c>
    </row>
    <row r="62" spans="1:8" s="18" customFormat="1" x14ac:dyDescent="0.2">
      <c r="A62" s="146">
        <v>55</v>
      </c>
      <c r="B62" s="44">
        <v>44369</v>
      </c>
      <c r="C62" s="49">
        <v>975</v>
      </c>
      <c r="D62" s="52" t="s">
        <v>137</v>
      </c>
      <c r="E62" s="53" t="s">
        <v>138</v>
      </c>
      <c r="F62" s="29">
        <v>345.1</v>
      </c>
    </row>
    <row r="63" spans="1:8" s="18" customFormat="1" x14ac:dyDescent="0.2">
      <c r="A63" s="145">
        <v>56</v>
      </c>
      <c r="B63" s="44">
        <v>44369</v>
      </c>
      <c r="C63" s="49">
        <v>976</v>
      </c>
      <c r="D63" s="52" t="s">
        <v>161</v>
      </c>
      <c r="E63" s="53" t="s">
        <v>162</v>
      </c>
      <c r="F63" s="29">
        <v>673.54</v>
      </c>
    </row>
    <row r="64" spans="1:8" s="18" customFormat="1" x14ac:dyDescent="0.2">
      <c r="A64" s="146">
        <v>57</v>
      </c>
      <c r="B64" s="44">
        <v>44370</v>
      </c>
      <c r="C64" s="49">
        <v>985</v>
      </c>
      <c r="D64" s="52" t="s">
        <v>163</v>
      </c>
      <c r="E64" s="53" t="s">
        <v>164</v>
      </c>
      <c r="F64" s="29">
        <v>5950</v>
      </c>
    </row>
    <row r="65" spans="1:11" x14ac:dyDescent="0.2">
      <c r="A65" s="146">
        <v>58</v>
      </c>
      <c r="B65" s="22">
        <v>44370</v>
      </c>
      <c r="C65" s="49">
        <v>986</v>
      </c>
      <c r="D65" s="52" t="s">
        <v>119</v>
      </c>
      <c r="E65" s="53" t="s">
        <v>165</v>
      </c>
      <c r="F65" s="29">
        <v>699.99</v>
      </c>
    </row>
    <row r="66" spans="1:11" x14ac:dyDescent="0.2">
      <c r="A66" s="145">
        <v>59</v>
      </c>
      <c r="B66" s="22">
        <v>44375</v>
      </c>
      <c r="C66" s="49">
        <v>994</v>
      </c>
      <c r="D66" s="52" t="s">
        <v>123</v>
      </c>
      <c r="E66" s="53" t="s">
        <v>168</v>
      </c>
      <c r="F66" s="29">
        <v>1618.4</v>
      </c>
    </row>
    <row r="67" spans="1:11" x14ac:dyDescent="0.2">
      <c r="A67" s="146">
        <v>60</v>
      </c>
      <c r="B67" s="22">
        <v>44375</v>
      </c>
      <c r="C67" s="8">
        <v>29</v>
      </c>
      <c r="D67" s="52" t="s">
        <v>84</v>
      </c>
      <c r="E67" s="53" t="s">
        <v>76</v>
      </c>
      <c r="F67" s="29">
        <v>833</v>
      </c>
    </row>
    <row r="68" spans="1:11" s="18" customFormat="1" x14ac:dyDescent="0.2">
      <c r="A68" s="145">
        <v>61</v>
      </c>
      <c r="B68" s="22">
        <v>44377</v>
      </c>
      <c r="C68" s="8">
        <v>996</v>
      </c>
      <c r="D68" s="52" t="s">
        <v>171</v>
      </c>
      <c r="E68" s="53" t="s">
        <v>172</v>
      </c>
      <c r="F68" s="29">
        <v>416.5</v>
      </c>
    </row>
    <row r="69" spans="1:11" s="18" customFormat="1" x14ac:dyDescent="0.2">
      <c r="A69" s="146">
        <v>62</v>
      </c>
      <c r="B69" s="22">
        <v>44377</v>
      </c>
      <c r="C69" s="8">
        <v>997</v>
      </c>
      <c r="D69" s="52" t="s">
        <v>131</v>
      </c>
      <c r="E69" s="53" t="s">
        <v>173</v>
      </c>
      <c r="F69" s="29">
        <v>2585.88</v>
      </c>
    </row>
    <row r="70" spans="1:11" x14ac:dyDescent="0.2">
      <c r="A70" s="146">
        <v>63</v>
      </c>
      <c r="B70" s="22">
        <v>44377</v>
      </c>
      <c r="C70" s="8">
        <v>998</v>
      </c>
      <c r="D70" s="52" t="s">
        <v>123</v>
      </c>
      <c r="E70" s="53" t="s">
        <v>168</v>
      </c>
      <c r="F70" s="29">
        <v>1618.4</v>
      </c>
    </row>
    <row r="71" spans="1:11" x14ac:dyDescent="0.2">
      <c r="A71" s="145">
        <v>64</v>
      </c>
      <c r="B71" s="44">
        <v>44377</v>
      </c>
      <c r="C71" s="49">
        <v>1000</v>
      </c>
      <c r="D71" s="52" t="s">
        <v>169</v>
      </c>
      <c r="E71" s="53" t="s">
        <v>174</v>
      </c>
      <c r="F71" s="29">
        <v>85680</v>
      </c>
      <c r="H71" s="135"/>
      <c r="I71" s="136"/>
      <c r="J71" s="137"/>
      <c r="K71" s="137"/>
    </row>
    <row r="72" spans="1:11" x14ac:dyDescent="0.2">
      <c r="A72" s="162">
        <v>65</v>
      </c>
      <c r="B72" s="163">
        <v>44377</v>
      </c>
      <c r="C72" s="164"/>
      <c r="D72" s="165" t="s">
        <v>175</v>
      </c>
      <c r="E72" s="166" t="s">
        <v>175</v>
      </c>
      <c r="F72" s="167">
        <v>1745.19</v>
      </c>
      <c r="H72" s="135"/>
      <c r="I72" s="136"/>
      <c r="J72" s="137"/>
      <c r="K72" s="137"/>
    </row>
    <row r="73" spans="1:11" ht="15" thickBot="1" x14ac:dyDescent="0.25">
      <c r="A73" s="170" t="s">
        <v>80</v>
      </c>
      <c r="B73" s="171"/>
      <c r="C73" s="171"/>
      <c r="D73" s="171"/>
      <c r="E73" s="171"/>
      <c r="F73" s="15">
        <f>SUM(F8:F72)</f>
        <v>328684.81</v>
      </c>
    </row>
    <row r="75" spans="1:11" x14ac:dyDescent="0.2">
      <c r="F75" s="16"/>
    </row>
    <row r="76" spans="1:11" x14ac:dyDescent="0.2">
      <c r="F76" s="16"/>
    </row>
    <row r="77" spans="1:11" x14ac:dyDescent="0.2">
      <c r="F77" s="16"/>
    </row>
    <row r="78" spans="1:11" x14ac:dyDescent="0.2">
      <c r="F78" s="17"/>
    </row>
    <row r="79" spans="1:11" x14ac:dyDescent="0.2">
      <c r="F79" s="16"/>
    </row>
  </sheetData>
  <sheetProtection algorithmName="SHA-512" hashValue="gjQCdRWusKTI+yQDbYluyz2NKB13cecfNAPeTHn3hxbNZ5bEXf/opgUupuCOh5AFi+r0S1+/YzH71mXq6CWgCg==" saltValue="/js39PAo2HI4yh/WYGb+Mg==" spinCount="100000" sheet="1" objects="1" scenarios="1"/>
  <mergeCells count="2">
    <mergeCell ref="A73:E73"/>
    <mergeCell ref="A5:C5"/>
  </mergeCells>
  <printOptions horizontalCentered="1"/>
  <pageMargins left="0.7" right="0.7" top="0.75" bottom="0.75" header="0.3" footer="0.3"/>
  <pageSetup paperSize="9" orientation="landscape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0"/>
  <sheetViews>
    <sheetView workbookViewId="0">
      <selection activeCell="D33" sqref="D33"/>
    </sheetView>
  </sheetViews>
  <sheetFormatPr defaultRowHeight="12.75" x14ac:dyDescent="0.2"/>
  <cols>
    <col min="1" max="1" width="10.28515625" style="11" customWidth="1"/>
    <col min="2" max="2" width="13.85546875" style="11" customWidth="1"/>
    <col min="3" max="3" width="30.28515625" style="11" customWidth="1"/>
    <col min="4" max="4" width="31.28515625" style="11" bestFit="1" customWidth="1"/>
    <col min="5" max="5" width="14.7109375" style="11" customWidth="1"/>
    <col min="6" max="16384" width="9.140625" style="11"/>
  </cols>
  <sheetData>
    <row r="1" spans="1:5" x14ac:dyDescent="0.2">
      <c r="A1" s="1" t="s">
        <v>4</v>
      </c>
      <c r="B1" s="1"/>
      <c r="C1" s="1"/>
      <c r="D1" s="9"/>
      <c r="E1" s="9"/>
    </row>
    <row r="3" spans="1:5" x14ac:dyDescent="0.2">
      <c r="A3" s="1" t="s">
        <v>18</v>
      </c>
      <c r="D3" s="9"/>
      <c r="E3" s="9"/>
    </row>
    <row r="4" spans="1:5" x14ac:dyDescent="0.2">
      <c r="A4" s="9"/>
      <c r="B4" s="1"/>
      <c r="C4" s="1"/>
      <c r="D4" s="9"/>
      <c r="E4" s="9"/>
    </row>
    <row r="5" spans="1:5" x14ac:dyDescent="0.2">
      <c r="A5" s="5" t="s">
        <v>5</v>
      </c>
      <c r="B5" s="1" t="s">
        <v>81</v>
      </c>
      <c r="C5" s="1"/>
      <c r="D5" s="9"/>
      <c r="E5" s="9"/>
    </row>
    <row r="6" spans="1:5" ht="13.5" thickBot="1" x14ac:dyDescent="0.25">
      <c r="A6" s="9"/>
      <c r="B6" s="9"/>
      <c r="C6" s="9"/>
      <c r="D6" s="9"/>
      <c r="E6" s="9"/>
    </row>
    <row r="7" spans="1:5" x14ac:dyDescent="0.2">
      <c r="A7" s="63" t="s">
        <v>19</v>
      </c>
      <c r="B7" s="64" t="s">
        <v>20</v>
      </c>
      <c r="C7" s="64" t="s">
        <v>22</v>
      </c>
      <c r="D7" s="64" t="s">
        <v>21</v>
      </c>
      <c r="E7" s="3" t="s">
        <v>16</v>
      </c>
    </row>
    <row r="8" spans="1:5" x14ac:dyDescent="0.2">
      <c r="A8" s="65">
        <v>44377</v>
      </c>
      <c r="B8" s="139">
        <v>999</v>
      </c>
      <c r="C8" s="62" t="s">
        <v>169</v>
      </c>
      <c r="D8" s="62" t="s">
        <v>170</v>
      </c>
      <c r="E8" s="140">
        <v>264180</v>
      </c>
    </row>
    <row r="9" spans="1:5" ht="13.5" thickBot="1" x14ac:dyDescent="0.25">
      <c r="A9" s="170" t="s">
        <v>82</v>
      </c>
      <c r="B9" s="171"/>
      <c r="C9" s="171"/>
      <c r="D9" s="10"/>
      <c r="E9" s="4">
        <f>SUM(E8:E8)</f>
        <v>264180</v>
      </c>
    </row>
    <row r="17" spans="1:1" ht="15" x14ac:dyDescent="0.2">
      <c r="A17" s="12"/>
    </row>
    <row r="18" spans="1:1" ht="15" x14ac:dyDescent="0.2">
      <c r="A18" s="12"/>
    </row>
    <row r="19" spans="1:1" ht="15" x14ac:dyDescent="0.2">
      <c r="A19" s="12"/>
    </row>
    <row r="20" spans="1:1" ht="15" x14ac:dyDescent="0.2">
      <c r="A20" s="12"/>
    </row>
  </sheetData>
  <sheetProtection algorithmName="SHA-512" hashValue="qIofL6nA9Fs+TpVZF4517IzJZ3CkhIgSWRS2eANhBs02Xh7Tof+IQiBlGGEOKIvkN4DzkrxzemMzbu3Fea6F0Q==" saltValue="MWAdIGm3nCt/sYttKY+7OQ==" spinCount="100000" sheet="1" objects="1" scenarios="1"/>
  <mergeCells count="1">
    <mergeCell ref="A9:C9"/>
  </mergeCells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40"/>
  <sheetViews>
    <sheetView topLeftCell="A31" workbookViewId="0">
      <selection activeCell="F39" sqref="F39"/>
    </sheetView>
  </sheetViews>
  <sheetFormatPr defaultRowHeight="14.25" x14ac:dyDescent="0.2"/>
  <cols>
    <col min="1" max="1" width="15.5703125" style="13" customWidth="1"/>
    <col min="2" max="2" width="10.7109375" style="13" customWidth="1"/>
    <col min="3" max="3" width="4.85546875" style="13" bestFit="1" customWidth="1"/>
    <col min="4" max="4" width="11.7109375" style="13" bestFit="1" customWidth="1"/>
    <col min="5" max="5" width="13.28515625" style="13" customWidth="1"/>
    <col min="6" max="6" width="26" style="13" bestFit="1" customWidth="1"/>
    <col min="7" max="7" width="9.140625" style="13"/>
    <col min="8" max="8" width="10.7109375" style="13" bestFit="1" customWidth="1"/>
    <col min="9" max="9" width="12.28515625" style="13" bestFit="1" customWidth="1"/>
    <col min="10" max="10" width="10.140625" style="13" bestFit="1" customWidth="1"/>
    <col min="11" max="16384" width="9.140625" style="13"/>
  </cols>
  <sheetData>
    <row r="1" spans="1:15" x14ac:dyDescent="0.2">
      <c r="A1" s="1" t="s">
        <v>4</v>
      </c>
      <c r="B1" s="1"/>
      <c r="C1" s="9"/>
      <c r="D1" s="9"/>
      <c r="E1" s="9"/>
      <c r="F1" s="9"/>
    </row>
    <row r="3" spans="1:15" x14ac:dyDescent="0.2">
      <c r="A3" s="1" t="s">
        <v>70</v>
      </c>
      <c r="B3" s="9"/>
      <c r="C3" s="9"/>
      <c r="D3" s="9"/>
      <c r="F3" s="9"/>
    </row>
    <row r="4" spans="1:15" x14ac:dyDescent="0.2">
      <c r="A4" s="9"/>
      <c r="B4" s="1"/>
      <c r="C4" s="9"/>
      <c r="D4" s="9"/>
      <c r="E4" s="9"/>
      <c r="F4" s="9"/>
    </row>
    <row r="5" spans="1:15" x14ac:dyDescent="0.2">
      <c r="A5" s="172" t="s">
        <v>83</v>
      </c>
      <c r="B5" s="172"/>
      <c r="C5" s="172"/>
      <c r="F5" s="9"/>
    </row>
    <row r="6" spans="1:15" x14ac:dyDescent="0.2">
      <c r="A6" s="2"/>
      <c r="B6" s="9"/>
      <c r="C6" s="9"/>
      <c r="D6" s="9"/>
      <c r="E6" s="9"/>
      <c r="F6" s="9"/>
    </row>
    <row r="7" spans="1:15" ht="15" thickBot="1" x14ac:dyDescent="0.25">
      <c r="G7" s="16"/>
      <c r="H7" s="16"/>
      <c r="I7" s="16"/>
      <c r="J7" s="16"/>
      <c r="K7" s="16"/>
      <c r="L7" s="16"/>
      <c r="M7" s="16"/>
      <c r="N7" s="16"/>
      <c r="O7" s="16"/>
    </row>
    <row r="8" spans="1:15" x14ac:dyDescent="0.2">
      <c r="A8" s="54" t="s">
        <v>23</v>
      </c>
      <c r="B8" s="55" t="s">
        <v>6</v>
      </c>
      <c r="C8" s="55" t="s">
        <v>7</v>
      </c>
      <c r="D8" s="55" t="s">
        <v>8</v>
      </c>
      <c r="E8" s="56" t="s">
        <v>3</v>
      </c>
      <c r="F8" s="57" t="s">
        <v>29</v>
      </c>
      <c r="G8" s="16"/>
      <c r="H8" s="16"/>
      <c r="I8" s="16"/>
      <c r="J8" s="16"/>
      <c r="K8" s="16"/>
      <c r="L8" s="16"/>
      <c r="M8" s="16"/>
      <c r="N8" s="16"/>
      <c r="O8" s="16"/>
    </row>
    <row r="9" spans="1:15" ht="25.5" x14ac:dyDescent="0.2">
      <c r="A9" s="110" t="s">
        <v>53</v>
      </c>
      <c r="B9" s="78"/>
      <c r="C9" s="78"/>
      <c r="D9" s="79">
        <v>12977.65</v>
      </c>
      <c r="E9" s="80"/>
      <c r="F9" s="81"/>
      <c r="G9" s="16"/>
      <c r="H9" s="16"/>
      <c r="I9" s="16"/>
      <c r="J9" s="16"/>
      <c r="K9" s="16"/>
      <c r="L9" s="16"/>
      <c r="M9" s="16"/>
      <c r="N9" s="16"/>
      <c r="O9" s="16"/>
    </row>
    <row r="10" spans="1:15" ht="25.5" x14ac:dyDescent="0.2">
      <c r="A10" s="82" t="s">
        <v>55</v>
      </c>
      <c r="B10" s="78" t="s">
        <v>87</v>
      </c>
      <c r="C10" s="78">
        <v>9</v>
      </c>
      <c r="D10" s="83">
        <v>201</v>
      </c>
      <c r="E10" s="80" t="s">
        <v>23</v>
      </c>
      <c r="F10" s="87" t="s">
        <v>62</v>
      </c>
      <c r="G10" s="16"/>
      <c r="H10" s="16"/>
      <c r="I10" s="16"/>
      <c r="J10" s="16"/>
      <c r="K10" s="16"/>
      <c r="L10" s="16"/>
      <c r="M10" s="16"/>
      <c r="N10" s="16"/>
      <c r="O10" s="16"/>
    </row>
    <row r="11" spans="1:15" ht="25.5" x14ac:dyDescent="0.2">
      <c r="A11" s="77" t="s">
        <v>23</v>
      </c>
      <c r="B11" s="78" t="s">
        <v>87</v>
      </c>
      <c r="C11" s="78">
        <v>9</v>
      </c>
      <c r="D11" s="83">
        <v>201</v>
      </c>
      <c r="E11" s="80" t="s">
        <v>23</v>
      </c>
      <c r="F11" s="87" t="s">
        <v>56</v>
      </c>
    </row>
    <row r="12" spans="1:15" ht="25.5" x14ac:dyDescent="0.2">
      <c r="A12" s="77" t="s">
        <v>23</v>
      </c>
      <c r="B12" s="78" t="s">
        <v>87</v>
      </c>
      <c r="C12" s="78">
        <v>9</v>
      </c>
      <c r="D12" s="83">
        <v>202</v>
      </c>
      <c r="E12" s="80" t="s">
        <v>23</v>
      </c>
      <c r="F12" s="87" t="s">
        <v>67</v>
      </c>
    </row>
    <row r="13" spans="1:15" ht="25.5" x14ac:dyDescent="0.2">
      <c r="A13" s="77" t="s">
        <v>23</v>
      </c>
      <c r="B13" s="78" t="s">
        <v>87</v>
      </c>
      <c r="C13" s="78">
        <v>9</v>
      </c>
      <c r="D13" s="83">
        <v>202</v>
      </c>
      <c r="E13" s="80" t="s">
        <v>23</v>
      </c>
      <c r="F13" s="87" t="s">
        <v>57</v>
      </c>
    </row>
    <row r="14" spans="1:15" ht="25.5" x14ac:dyDescent="0.2">
      <c r="A14" s="77" t="s">
        <v>23</v>
      </c>
      <c r="B14" s="78" t="s">
        <v>87</v>
      </c>
      <c r="C14" s="78">
        <v>9</v>
      </c>
      <c r="D14" s="83">
        <v>202</v>
      </c>
      <c r="E14" s="80" t="s">
        <v>23</v>
      </c>
      <c r="F14" s="87" t="s">
        <v>57</v>
      </c>
    </row>
    <row r="15" spans="1:15" ht="25.5" x14ac:dyDescent="0.2">
      <c r="A15" s="77" t="s">
        <v>23</v>
      </c>
      <c r="B15" s="78" t="s">
        <v>87</v>
      </c>
      <c r="C15" s="78">
        <v>9</v>
      </c>
      <c r="D15" s="83">
        <v>202</v>
      </c>
      <c r="E15" s="80" t="s">
        <v>23</v>
      </c>
      <c r="F15" s="87" t="s">
        <v>57</v>
      </c>
    </row>
    <row r="16" spans="1:15" x14ac:dyDescent="0.2">
      <c r="A16" s="77" t="s">
        <v>23</v>
      </c>
      <c r="B16" s="78" t="s">
        <v>87</v>
      </c>
      <c r="C16" s="78">
        <v>9</v>
      </c>
      <c r="D16" s="83">
        <v>135</v>
      </c>
      <c r="E16" s="80" t="s">
        <v>23</v>
      </c>
      <c r="F16" s="88" t="s">
        <v>58</v>
      </c>
    </row>
    <row r="17" spans="1:6" x14ac:dyDescent="0.2">
      <c r="A17" s="77" t="s">
        <v>23</v>
      </c>
      <c r="B17" s="78" t="s">
        <v>87</v>
      </c>
      <c r="C17" s="78">
        <v>9</v>
      </c>
      <c r="D17" s="83">
        <v>725</v>
      </c>
      <c r="E17" s="80" t="s">
        <v>23</v>
      </c>
      <c r="F17" s="88" t="s">
        <v>63</v>
      </c>
    </row>
    <row r="18" spans="1:6" x14ac:dyDescent="0.2">
      <c r="A18" s="27"/>
      <c r="B18" s="20" t="s">
        <v>87</v>
      </c>
      <c r="C18" s="20">
        <v>10</v>
      </c>
      <c r="D18" s="74">
        <v>4765.3599999999997</v>
      </c>
      <c r="E18" s="43"/>
      <c r="F18" s="156" t="s">
        <v>128</v>
      </c>
    </row>
    <row r="19" spans="1:6" x14ac:dyDescent="0.2">
      <c r="A19" s="27"/>
      <c r="B19" s="20" t="s">
        <v>87</v>
      </c>
      <c r="C19" s="20">
        <v>17</v>
      </c>
      <c r="D19" s="74">
        <v>0.71</v>
      </c>
      <c r="E19" s="43"/>
      <c r="F19" s="156" t="s">
        <v>147</v>
      </c>
    </row>
    <row r="20" spans="1:6" x14ac:dyDescent="0.2">
      <c r="A20" s="27"/>
      <c r="B20" s="20" t="s">
        <v>87</v>
      </c>
      <c r="C20" s="20">
        <v>23</v>
      </c>
      <c r="D20" s="74">
        <v>227.76</v>
      </c>
      <c r="E20" s="43"/>
      <c r="F20" s="156" t="s">
        <v>166</v>
      </c>
    </row>
    <row r="21" spans="1:6" x14ac:dyDescent="0.2">
      <c r="A21" s="27"/>
      <c r="B21" s="20" t="s">
        <v>87</v>
      </c>
      <c r="C21" s="20">
        <v>23</v>
      </c>
      <c r="D21" s="74">
        <v>2185.88</v>
      </c>
      <c r="E21" s="43"/>
      <c r="F21" s="156" t="s">
        <v>166</v>
      </c>
    </row>
    <row r="22" spans="1:6" x14ac:dyDescent="0.2">
      <c r="A22" s="27"/>
      <c r="B22" s="20" t="s">
        <v>87</v>
      </c>
      <c r="C22" s="20">
        <v>23</v>
      </c>
      <c r="D22" s="74">
        <v>194.05</v>
      </c>
      <c r="E22" s="43"/>
      <c r="F22" s="156" t="s">
        <v>166</v>
      </c>
    </row>
    <row r="23" spans="1:6" x14ac:dyDescent="0.2">
      <c r="A23" s="82" t="s">
        <v>54</v>
      </c>
      <c r="B23" s="78" t="s">
        <v>23</v>
      </c>
      <c r="C23" s="78" t="s">
        <v>23</v>
      </c>
      <c r="D23" s="79">
        <f>SUM(D10:D22)</f>
        <v>9443.7599999999984</v>
      </c>
      <c r="E23" s="80" t="s">
        <v>23</v>
      </c>
      <c r="F23" s="89" t="s">
        <v>23</v>
      </c>
    </row>
    <row r="24" spans="1:6" x14ac:dyDescent="0.2">
      <c r="A24" s="77" t="s">
        <v>23</v>
      </c>
      <c r="B24" s="78" t="s">
        <v>23</v>
      </c>
      <c r="C24" s="78" t="s">
        <v>23</v>
      </c>
      <c r="D24" s="78" t="s">
        <v>23</v>
      </c>
      <c r="E24" s="80">
        <f>SUM(D9+D23)</f>
        <v>22421.409999999996</v>
      </c>
      <c r="F24" s="89" t="s">
        <v>23</v>
      </c>
    </row>
    <row r="25" spans="1:6" ht="25.5" x14ac:dyDescent="0.2">
      <c r="A25" s="110" t="s">
        <v>59</v>
      </c>
      <c r="B25" s="78" t="s">
        <v>23</v>
      </c>
      <c r="C25" s="78" t="s">
        <v>23</v>
      </c>
      <c r="D25" s="79">
        <v>635964.73</v>
      </c>
      <c r="E25" s="80" t="s">
        <v>23</v>
      </c>
      <c r="F25" s="89" t="s">
        <v>23</v>
      </c>
    </row>
    <row r="26" spans="1:6" ht="25.5" x14ac:dyDescent="0.2">
      <c r="A26" s="82" t="s">
        <v>61</v>
      </c>
      <c r="B26" s="78" t="s">
        <v>87</v>
      </c>
      <c r="C26" s="78">
        <v>9</v>
      </c>
      <c r="D26" s="74">
        <v>9892</v>
      </c>
      <c r="E26" s="80" t="s">
        <v>23</v>
      </c>
      <c r="F26" s="84" t="s">
        <v>67</v>
      </c>
    </row>
    <row r="27" spans="1:6" ht="25.5" x14ac:dyDescent="0.2">
      <c r="A27" s="77" t="s">
        <v>23</v>
      </c>
      <c r="B27" s="78" t="s">
        <v>87</v>
      </c>
      <c r="C27" s="78">
        <v>9</v>
      </c>
      <c r="D27" s="74">
        <v>9892</v>
      </c>
      <c r="E27" s="80" t="s">
        <v>23</v>
      </c>
      <c r="F27" s="84" t="s">
        <v>56</v>
      </c>
    </row>
    <row r="28" spans="1:6" x14ac:dyDescent="0.2">
      <c r="A28" s="77" t="s">
        <v>23</v>
      </c>
      <c r="B28" s="78" t="s">
        <v>87</v>
      </c>
      <c r="C28" s="78">
        <v>9</v>
      </c>
      <c r="D28" s="74">
        <v>9891</v>
      </c>
      <c r="E28" s="80" t="s">
        <v>23</v>
      </c>
      <c r="F28" s="84" t="s">
        <v>68</v>
      </c>
    </row>
    <row r="29" spans="1:6" ht="25.5" x14ac:dyDescent="0.2">
      <c r="A29" s="77" t="s">
        <v>23</v>
      </c>
      <c r="B29" s="78" t="s">
        <v>87</v>
      </c>
      <c r="C29" s="78">
        <v>9</v>
      </c>
      <c r="D29" s="74">
        <v>9891</v>
      </c>
      <c r="E29" s="80" t="s">
        <v>23</v>
      </c>
      <c r="F29" s="84" t="s">
        <v>62</v>
      </c>
    </row>
    <row r="30" spans="1:6" ht="25.5" x14ac:dyDescent="0.2">
      <c r="A30" s="77" t="s">
        <v>23</v>
      </c>
      <c r="B30" s="78" t="s">
        <v>87</v>
      </c>
      <c r="C30" s="78">
        <v>9</v>
      </c>
      <c r="D30" s="74">
        <v>9891</v>
      </c>
      <c r="E30" s="80" t="s">
        <v>23</v>
      </c>
      <c r="F30" s="84" t="s">
        <v>62</v>
      </c>
    </row>
    <row r="31" spans="1:6" ht="25.5" x14ac:dyDescent="0.2">
      <c r="A31" s="77" t="s">
        <v>23</v>
      </c>
      <c r="B31" s="78" t="s">
        <v>87</v>
      </c>
      <c r="C31" s="78">
        <v>9</v>
      </c>
      <c r="D31" s="74">
        <v>9891</v>
      </c>
      <c r="E31" s="80" t="s">
        <v>23</v>
      </c>
      <c r="F31" s="84" t="s">
        <v>62</v>
      </c>
    </row>
    <row r="32" spans="1:6" x14ac:dyDescent="0.2">
      <c r="A32" s="77" t="s">
        <v>23</v>
      </c>
      <c r="B32" s="78" t="s">
        <v>87</v>
      </c>
      <c r="C32" s="78">
        <v>9</v>
      </c>
      <c r="D32" s="74">
        <v>6591</v>
      </c>
      <c r="E32" s="80" t="s">
        <v>23</v>
      </c>
      <c r="F32" s="85" t="s">
        <v>31</v>
      </c>
    </row>
    <row r="33" spans="1:6" x14ac:dyDescent="0.2">
      <c r="A33" s="77" t="s">
        <v>23</v>
      </c>
      <c r="B33" s="78" t="s">
        <v>87</v>
      </c>
      <c r="C33" s="78">
        <v>9</v>
      </c>
      <c r="D33" s="74">
        <v>35503</v>
      </c>
      <c r="E33" s="80" t="s">
        <v>23</v>
      </c>
      <c r="F33" s="85" t="s">
        <v>63</v>
      </c>
    </row>
    <row r="34" spans="1:6" x14ac:dyDescent="0.2">
      <c r="A34" s="27"/>
      <c r="B34" s="20" t="s">
        <v>87</v>
      </c>
      <c r="C34" s="20">
        <v>10</v>
      </c>
      <c r="D34" s="74">
        <v>233502.39</v>
      </c>
      <c r="E34" s="43"/>
      <c r="F34" s="157" t="s">
        <v>128</v>
      </c>
    </row>
    <row r="35" spans="1:6" x14ac:dyDescent="0.2">
      <c r="A35" s="27"/>
      <c r="B35" s="20" t="s">
        <v>87</v>
      </c>
      <c r="C35" s="20">
        <v>17</v>
      </c>
      <c r="D35" s="74">
        <v>-0.71</v>
      </c>
      <c r="E35" s="43"/>
      <c r="F35" s="157" t="s">
        <v>147</v>
      </c>
    </row>
    <row r="36" spans="1:6" x14ac:dyDescent="0.2">
      <c r="A36" s="158"/>
      <c r="B36" s="20" t="s">
        <v>87</v>
      </c>
      <c r="C36" s="20">
        <v>23</v>
      </c>
      <c r="D36" s="74">
        <v>9508.3799999999992</v>
      </c>
      <c r="E36" s="43"/>
      <c r="F36" s="159" t="s">
        <v>166</v>
      </c>
    </row>
    <row r="37" spans="1:6" x14ac:dyDescent="0.2">
      <c r="A37" s="158"/>
      <c r="B37" s="20" t="s">
        <v>87</v>
      </c>
      <c r="C37" s="20">
        <v>23</v>
      </c>
      <c r="D37" s="74">
        <v>107108.12</v>
      </c>
      <c r="E37" s="43"/>
      <c r="F37" s="159" t="s">
        <v>166</v>
      </c>
    </row>
    <row r="38" spans="1:6" x14ac:dyDescent="0.2">
      <c r="A38" s="158"/>
      <c r="B38" s="20" t="s">
        <v>87</v>
      </c>
      <c r="C38" s="20">
        <v>23</v>
      </c>
      <c r="D38" s="74">
        <v>11160.24</v>
      </c>
      <c r="E38" s="159"/>
      <c r="F38" s="160" t="s">
        <v>166</v>
      </c>
    </row>
    <row r="39" spans="1:6" x14ac:dyDescent="0.2">
      <c r="A39" s="82" t="s">
        <v>60</v>
      </c>
      <c r="B39" s="78" t="s">
        <v>23</v>
      </c>
      <c r="C39" s="78" t="s">
        <v>23</v>
      </c>
      <c r="D39" s="79">
        <f>SUM(D26:D38)</f>
        <v>462720.42</v>
      </c>
      <c r="E39" s="80" t="s">
        <v>23</v>
      </c>
      <c r="F39" s="89" t="s">
        <v>23</v>
      </c>
    </row>
    <row r="40" spans="1:6" ht="15" thickBot="1" x14ac:dyDescent="0.25">
      <c r="A40" s="90" t="s">
        <v>23</v>
      </c>
      <c r="B40" s="91" t="s">
        <v>23</v>
      </c>
      <c r="C40" s="91" t="s">
        <v>23</v>
      </c>
      <c r="D40" s="92" t="s">
        <v>23</v>
      </c>
      <c r="E40" s="93">
        <f>SUM(D25+D39)</f>
        <v>1098685.1499999999</v>
      </c>
      <c r="F40" s="94" t="s">
        <v>23</v>
      </c>
    </row>
  </sheetData>
  <sheetProtection algorithmName="SHA-512" hashValue="Z0hVZBN8mIoqK16EDB7RDLJjcTNLLfTNj9zUZrMw7ysrQ9AvRGduziQNHKbwsQdtwsWxB05YTt45g1JpRVL1Ew==" saltValue="ZOx+zFwvwEhG+hDbOOfDIA==" spinCount="100000" sheet="1" objects="1" scenarios="1"/>
  <mergeCells count="1">
    <mergeCell ref="A5:C5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9"/>
  <sheetViews>
    <sheetView workbookViewId="0">
      <selection activeCell="G35" sqref="G35"/>
    </sheetView>
  </sheetViews>
  <sheetFormatPr defaultRowHeight="15" x14ac:dyDescent="0.25"/>
  <cols>
    <col min="1" max="1" width="12.7109375" customWidth="1"/>
    <col min="2" max="2" width="13.85546875" customWidth="1"/>
    <col min="3" max="3" width="30.28515625" customWidth="1"/>
    <col min="4" max="4" width="31.28515625" bestFit="1" customWidth="1"/>
    <col min="5" max="5" width="15.85546875" bestFit="1" customWidth="1"/>
  </cols>
  <sheetData>
    <row r="1" spans="1:5" x14ac:dyDescent="0.25">
      <c r="A1" s="1" t="s">
        <v>4</v>
      </c>
      <c r="B1" s="1"/>
      <c r="C1" s="1"/>
      <c r="D1" s="9"/>
      <c r="E1" s="9"/>
    </row>
    <row r="2" spans="1:5" x14ac:dyDescent="0.25">
      <c r="A2" s="11"/>
      <c r="B2" s="11"/>
      <c r="C2" s="11"/>
      <c r="D2" s="11"/>
      <c r="E2" s="11"/>
    </row>
    <row r="3" spans="1:5" x14ac:dyDescent="0.25">
      <c r="A3" s="1" t="s">
        <v>176</v>
      </c>
      <c r="B3" s="11"/>
      <c r="C3" s="11"/>
      <c r="D3" s="9"/>
      <c r="E3" s="9"/>
    </row>
    <row r="4" spans="1:5" x14ac:dyDescent="0.25">
      <c r="A4" s="9"/>
      <c r="B4" s="1"/>
      <c r="C4" s="1"/>
      <c r="D4" s="9"/>
      <c r="E4" s="9"/>
    </row>
    <row r="5" spans="1:5" x14ac:dyDescent="0.25">
      <c r="A5" s="161" t="s">
        <v>5</v>
      </c>
      <c r="B5" s="1" t="s">
        <v>77</v>
      </c>
      <c r="C5" s="1"/>
      <c r="D5" s="9"/>
      <c r="E5" s="9"/>
    </row>
    <row r="6" spans="1:5" ht="15.75" thickBot="1" x14ac:dyDescent="0.3">
      <c r="A6" s="9"/>
      <c r="B6" s="9"/>
      <c r="C6" s="9"/>
      <c r="D6" s="9"/>
      <c r="E6" s="9"/>
    </row>
    <row r="7" spans="1:5" x14ac:dyDescent="0.25">
      <c r="A7" s="63" t="s">
        <v>19</v>
      </c>
      <c r="B7" s="64" t="s">
        <v>20</v>
      </c>
      <c r="C7" s="64" t="s">
        <v>22</v>
      </c>
      <c r="D7" s="64" t="s">
        <v>21</v>
      </c>
      <c r="E7" s="3" t="s">
        <v>16</v>
      </c>
    </row>
    <row r="8" spans="1:5" x14ac:dyDescent="0.25">
      <c r="A8" s="168">
        <v>44370</v>
      </c>
      <c r="B8" s="139"/>
      <c r="C8" s="62" t="s">
        <v>84</v>
      </c>
      <c r="D8" s="62" t="s">
        <v>177</v>
      </c>
      <c r="E8" s="169">
        <v>24046.78</v>
      </c>
    </row>
    <row r="9" spans="1:5" ht="15.75" thickBot="1" x14ac:dyDescent="0.3">
      <c r="A9" s="170" t="s">
        <v>178</v>
      </c>
      <c r="B9" s="171"/>
      <c r="C9" s="171"/>
      <c r="D9" s="10"/>
      <c r="E9" s="4">
        <v>24046.78</v>
      </c>
    </row>
  </sheetData>
  <sheetProtection algorithmName="SHA-512" hashValue="KdlRqj82IrvVGo/K4XqYC3/IuPyv1Cny+r79g7o48LoIYszebP+cwtOfvLVvUsDANuMlnHtYzg6evuUxBv8Saw==" saltValue="jvRz1hAtCXldyv8v+K/Z7g==" spinCount="100000" sheet="1" objects="1" scenarios="1"/>
  <mergeCells count="1">
    <mergeCell ref="A9:C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6</vt:i4>
      </vt:variant>
    </vt:vector>
  </HeadingPairs>
  <TitlesOfParts>
    <vt:vector size="6" baseType="lpstr">
      <vt:lpstr>pers neincadrate cu handicap</vt:lpstr>
      <vt:lpstr>personal </vt:lpstr>
      <vt:lpstr>materiale</vt:lpstr>
      <vt:lpstr>investitii</vt:lpstr>
      <vt:lpstr>poca</vt:lpstr>
      <vt:lpstr>contrib.si cotiz.la organism.in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Anisoara Sandu</dc:creator>
  <cp:lastModifiedBy>Maria Tudorache</cp:lastModifiedBy>
  <cp:lastPrinted>2018-06-05T12:41:29Z</cp:lastPrinted>
  <dcterms:created xsi:type="dcterms:W3CDTF">2017-08-28T11:49:35Z</dcterms:created>
  <dcterms:modified xsi:type="dcterms:W3CDTF">2021-08-03T10:35:56Z</dcterms:modified>
</cp:coreProperties>
</file>