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55" windowWidth="27795" windowHeight="10995" activeTab="3"/>
  </bookViews>
  <sheets>
    <sheet name="pers neincadrate cu handicap" sheetId="6" r:id="rId1"/>
    <sheet name="personal " sheetId="5" r:id="rId2"/>
    <sheet name="materiale" sheetId="2" r:id="rId3"/>
    <sheet name="poca" sheetId="7" r:id="rId4"/>
  </sheets>
  <calcPr calcId="144525"/>
</workbook>
</file>

<file path=xl/calcChain.xml><?xml version="1.0" encoding="utf-8"?>
<calcChain xmlns="http://schemas.openxmlformats.org/spreadsheetml/2006/main">
  <c r="D87" i="5" l="1"/>
  <c r="D9" i="6" l="1"/>
  <c r="D92" i="5" l="1"/>
  <c r="D96" i="5" l="1"/>
  <c r="F83" i="2" l="1"/>
  <c r="D29" i="7" l="1"/>
  <c r="E30" i="7" s="1"/>
  <c r="D18" i="7"/>
  <c r="E19" i="7" s="1"/>
  <c r="E10" i="6" l="1"/>
  <c r="D32" i="5" l="1"/>
  <c r="D83" i="5" l="1"/>
  <c r="E93" i="5" l="1"/>
  <c r="D48" i="5" l="1"/>
  <c r="E49" i="5" s="1"/>
  <c r="D71" i="5" l="1"/>
  <c r="D64" i="5"/>
  <c r="E97" i="5" l="1"/>
  <c r="E72" i="5"/>
  <c r="E65" i="5"/>
  <c r="E33" i="5" l="1"/>
  <c r="E84" i="5"/>
  <c r="E98" i="5" l="1"/>
</calcChain>
</file>

<file path=xl/sharedStrings.xml><?xml version="1.0" encoding="utf-8"?>
<sst xmlns="http://schemas.openxmlformats.org/spreadsheetml/2006/main" count="678" uniqueCount="175">
  <si>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</si>
  <si>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</si>
  <si>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</si>
  <si>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</si>
  <si>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</si>
  <si>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</si>
  <si>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</si>
  <si>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</si>
  <si>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</si>
  <si>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</si>
  <si>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</si>
  <si>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</si>
  <si>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</si>
  <si>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</si>
  <si>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</si>
  <si>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</si>
  <si>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</si>
  <si>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</si>
  <si>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</si>
  <si>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</si>
  <si>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</si>
  <si>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</si>
  <si>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</si>
  <si>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</si>
  <si>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</si>
  <si>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</si>
  <si>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</si>
  <si>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</si>
  <si>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</si>
  <si>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</si>
  <si>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</si>
  <si>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</si>
  <si>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</si>
  <si>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</si>
  <si>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</si>
  <si>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</si>
  <si>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</si>
  <si>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</si>
  <si>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</si>
  <si>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</si>
  <si>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</si>
  <si>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</si>
  <si>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</si>
  <si>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</si>
  <si>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</si>
  <si>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</si>
  <si>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</si>
  <si>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</si>
  <si>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</si>
  <si>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</si>
  <si>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</si>
  <si>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</si>
  <si>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</si>
  <si>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</si>
  <si>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</si>
  <si>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</si>
  <si>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</si>
  <si>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</si>
  <si>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</si>
  <si>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VARSAMINTE PT.PERS.CU HANDICAP NEINCADRATE-2020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</si>
  <si>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</si>
  <si>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</si>
  <si>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</si>
  <si>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</si>
  <si>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</si>
  <si>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</si>
  <si>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</si>
  <si>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SERVICIUL DE TELECOM.SPECIALE</t>
  </si>
  <si>
    <t>EMPO SYSTEMS SRL</t>
  </si>
  <si>
    <t>ALIMENTARE CONT CARD SALARII</t>
  </si>
  <si>
    <t>ALIMENTARE CARD SALARIU</t>
  </si>
  <si>
    <t xml:space="preserve">ALIMENTARE CONT CARD SALARII </t>
  </si>
  <si>
    <t>ALIM CONT CARD SALARIU</t>
  </si>
  <si>
    <t>MEDA CONSULT SRL</t>
  </si>
  <si>
    <t>01-30 iunie 2020</t>
  </si>
  <si>
    <t>perioada: 01-30 iunie 2020</t>
  </si>
  <si>
    <t>Total plati iunie</t>
  </si>
  <si>
    <t>CARTUSE</t>
  </si>
  <si>
    <t>SERV.INTRET.SIST.TVCI</t>
  </si>
  <si>
    <t>BUCLA LOCALA</t>
  </si>
  <si>
    <t>DANTE INTERNATIONAL SA</t>
  </si>
  <si>
    <t>SCAUN ERGONOMIC</t>
  </si>
  <si>
    <t>F&amp;B  MANAGEMENT DISTRIB.</t>
  </si>
  <si>
    <t xml:space="preserve">MAPE CARTON </t>
  </si>
  <si>
    <t>STING PREVENT SRL</t>
  </si>
  <si>
    <t>PREST.SERV.VERIFICARE HIDRANTI</t>
  </si>
  <si>
    <t>VODAFONE ROMANIA SA</t>
  </si>
  <si>
    <t>SERVICII WI-FI</t>
  </si>
  <si>
    <t xml:space="preserve">SERVICII DEZINFECTIE </t>
  </si>
  <si>
    <t>TREI D PLUS SRL</t>
  </si>
  <si>
    <t>CEC</t>
  </si>
  <si>
    <t>RIDICAT NUMERAR</t>
  </si>
  <si>
    <t>iunie</t>
  </si>
  <si>
    <t>C.N.POSTA ROMANA SA</t>
  </si>
  <si>
    <t>COMPANIA MUNICIPALA IMOBILIARA</t>
  </si>
  <si>
    <t>FOLOSINTA SPATIU</t>
  </si>
  <si>
    <t>CORAL CLEAN SERV SRL</t>
  </si>
  <si>
    <t>SERVICII CURATENIE</t>
  </si>
  <si>
    <t>ALIMENTARE MASINA DE FRANCAT</t>
  </si>
  <si>
    <t>SCAUN DE BIROU</t>
  </si>
  <si>
    <t>ALIMENTARE CARD SALARII</t>
  </si>
  <si>
    <t>OSIM</t>
  </si>
  <si>
    <t>REINTREGIRE CONT</t>
  </si>
  <si>
    <t xml:space="preserve">CASTI CU MICROFON </t>
  </si>
  <si>
    <t>ARLI CO SRL</t>
  </si>
  <si>
    <t>DOZATOR DEZINFECTANT</t>
  </si>
  <si>
    <t>FOXX COLOR SRL</t>
  </si>
  <si>
    <t xml:space="preserve">COLOP PRINTER </t>
  </si>
  <si>
    <t>SENTINTE</t>
  </si>
  <si>
    <t>ENGIE ROMANIA SA</t>
  </si>
  <si>
    <t>CONSUM GAZE</t>
  </si>
  <si>
    <t>SERVICII DEZINFECTIE</t>
  </si>
  <si>
    <t>CENTRUL MEDICAL UNIREA SRL</t>
  </si>
  <si>
    <t xml:space="preserve">SERVICII MEDICINA MUNCII </t>
  </si>
  <si>
    <t>CTCE PIATRA NEAMT SA</t>
  </si>
  <si>
    <t xml:space="preserve">ACTUALIZARI LEGIS MAI </t>
  </si>
  <si>
    <t>BTM DIVIZIA DE SECURITATE</t>
  </si>
  <si>
    <t>SERVICII PAZA</t>
  </si>
  <si>
    <t>DARI TRANS ACTIV SRL</t>
  </si>
  <si>
    <t>SERVICII MONTAJ RAFTURI</t>
  </si>
  <si>
    <t>SERVICII TRANSPORT</t>
  </si>
  <si>
    <t>VERTICAL LINE SRL</t>
  </si>
  <si>
    <t>JALUZELE VERTICALE</t>
  </si>
  <si>
    <t>XEROX ROMANIA SA</t>
  </si>
  <si>
    <t xml:space="preserve">SERVICII MENTENANTA </t>
  </si>
  <si>
    <t>CUMPANA 1993 SRL</t>
  </si>
  <si>
    <t xml:space="preserve">BIDOANE APA </t>
  </si>
  <si>
    <t>ABONAMENT INTERNET</t>
  </si>
  <si>
    <t>SQUARE PARKING SRL</t>
  </si>
  <si>
    <t>ABONAMENT PARCARE</t>
  </si>
  <si>
    <t>ABONAMENT TV</t>
  </si>
  <si>
    <t>MIDA SOFT BUSINESS SRL</t>
  </si>
  <si>
    <t>CONSUMABILE IMPRIMANTE</t>
  </si>
  <si>
    <t>ROBOSTO LOGISTIK SRL</t>
  </si>
  <si>
    <t>SERVICII SSM</t>
  </si>
  <si>
    <t>IMPRIMERIA NATIONALA SA</t>
  </si>
  <si>
    <t>BREVETE DE INVENTIE</t>
  </si>
  <si>
    <t>ASOCIATIA DE STANDARDIZARE</t>
  </si>
  <si>
    <t>CARTE SR ISO 10002</t>
  </si>
  <si>
    <t>AVANS CONCEDIU</t>
  </si>
  <si>
    <t>ENEL ENERGIE ELECTRICA</t>
  </si>
  <si>
    <t>CONSUM ENERGIE ELECTRICA</t>
  </si>
  <si>
    <t>EXPERT TOTAL VENT SRL</t>
  </si>
  <si>
    <t>INCARCARE FREON</t>
  </si>
  <si>
    <t>TONER IMPRIMANTA</t>
  </si>
  <si>
    <t>PRESTARI SERVICII DEZINF.DEZINS.DERAT.</t>
  </si>
  <si>
    <t>RASIROM</t>
  </si>
  <si>
    <t>CUPTOR MICROUNDE</t>
  </si>
  <si>
    <t>DIRECTIA GEN.DE SALUBRITATE</t>
  </si>
  <si>
    <t xml:space="preserve">TRANSP.SI COLECT.DESEURI MENAJ MAI </t>
  </si>
  <si>
    <t xml:space="preserve">SERVICII IUNIE </t>
  </si>
  <si>
    <t>CVAL SERV.TELEFONIE MOBILA</t>
  </si>
  <si>
    <t>APA NOVA BUCURESTI SA</t>
  </si>
  <si>
    <t>SERVICII APA</t>
  </si>
  <si>
    <t>CVAL USB 2 TB</t>
  </si>
  <si>
    <t>CVAL STILOU SI PIX</t>
  </si>
  <si>
    <t>PFA</t>
  </si>
  <si>
    <t>SERVICII CONSULTANTA</t>
  </si>
  <si>
    <t>ASCENSORUL SA</t>
  </si>
  <si>
    <t>SERVICII ASCENSOR</t>
  </si>
  <si>
    <t>CRISTALSOFT SRL</t>
  </si>
  <si>
    <t xml:space="preserve">SERVICII SOFT </t>
  </si>
  <si>
    <t>INDEMNIZATIE DELEGARE</t>
  </si>
  <si>
    <t xml:space="preserve">PFA </t>
  </si>
  <si>
    <t>SERVICII MENT.SIST.ELECTRICE</t>
  </si>
  <si>
    <t>ADLINE SUPPLIES SRL</t>
  </si>
  <si>
    <t>PVC FILM ADHESIVE</t>
  </si>
  <si>
    <t>SERVICII TELEFONIE FIXA</t>
  </si>
  <si>
    <t>ASOCIATIA GHICA 3</t>
  </si>
  <si>
    <t>COTE INTRETINERE</t>
  </si>
  <si>
    <t>OMNI TECH SRL</t>
  </si>
  <si>
    <t>SERV.MENT.IUNIE 2020</t>
  </si>
  <si>
    <t>COMISION BANCAR</t>
  </si>
  <si>
    <t>OEB</t>
  </si>
  <si>
    <t>SERVICII 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</si>
</sst>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21" fillId="0" borderId="0" xfId="0" applyFont="1"/>
    <xf numFmtId="0" fontId="23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3" fillId="0" borderId="0" xfId="0" applyNumberFormat="1" applyFont="1"/>
    <xf numFmtId="43" fontId="23" fillId="0" borderId="0" xfId="0" applyNumberFormat="1" applyFont="1"/>
    <xf numFmtId="0" fontId="23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4" fillId="0" borderId="10" xfId="40" applyFont="1" applyBorder="1" applyAlignment="1">
      <alignment horizontal="left" vertical="center"/>
    </xf>
    <xf numFmtId="0" fontId="24" fillId="0" borderId="10" xfId="40" applyFont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4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5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5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wrapText="1"/>
    </xf>
    <xf numFmtId="0" fontId="20" fillId="24" borderId="14" xfId="40" applyFont="1" applyFill="1" applyBorder="1" applyAlignment="1">
      <alignment horizontal="center" wrapText="1"/>
    </xf>
    <xf numFmtId="0" fontId="26" fillId="0" borderId="0" xfId="0" applyFont="1"/>
    <xf numFmtId="0" fontId="24" fillId="0" borderId="17" xfId="40" applyFont="1" applyBorder="1" applyAlignment="1">
      <alignment horizontal="center" vertical="center"/>
    </xf>
    <xf numFmtId="2" fontId="24" fillId="0" borderId="14" xfId="40" applyNumberFormat="1" applyFont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5" fillId="24" borderId="10" xfId="40" applyNumberFormat="1" applyFont="1" applyFill="1" applyBorder="1" applyAlignment="1">
      <alignment vertical="center" wrapText="1"/>
    </xf>
    <xf numFmtId="0" fontId="25" fillId="24" borderId="17" xfId="40" applyFont="1" applyFill="1" applyBorder="1" applyAlignment="1">
      <alignment horizontal="left" vertical="center" wrapText="1"/>
    </xf>
    <xf numFmtId="0" fontId="24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5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0" fontId="1" fillId="0" borderId="17" xfId="40" applyFont="1" applyFill="1" applyBorder="1" applyAlignment="1">
      <alignment horizontal="left" wrapText="1"/>
    </xf>
    <xf numFmtId="0" fontId="25" fillId="0" borderId="17" xfId="40" applyFont="1" applyFill="1" applyBorder="1" applyAlignment="1">
      <alignment horizontal="center" wrapText="1"/>
    </xf>
    <xf numFmtId="4" fontId="25" fillId="0" borderId="10" xfId="40" applyNumberFormat="1" applyFont="1" applyFill="1" applyBorder="1" applyAlignment="1">
      <alignment horizontal="center" vertical="center" wrapText="1"/>
    </xf>
    <xf numFmtId="4" fontId="25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3" fillId="0" borderId="0" xfId="0" applyFont="1" applyFill="1"/>
    <xf numFmtId="4" fontId="23" fillId="0" borderId="0" xfId="0" applyNumberFormat="1" applyFont="1" applyFill="1"/>
    <xf numFmtId="14" fontId="1" fillId="0" borderId="10" xfId="40" applyNumberFormat="1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65" fontId="1" fillId="24" borderId="10" xfId="40" applyNumberFormat="1" applyFont="1" applyFill="1" applyBorder="1" applyAlignment="1">
      <alignment vertical="center" wrapText="1"/>
    </xf>
    <xf numFmtId="165" fontId="2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165" fontId="25" fillId="24" borderId="10" xfId="40" applyNumberFormat="1" applyFont="1" applyFill="1" applyBorder="1" applyAlignment="1">
      <alignment horizontal="right" vertical="center" wrapText="1"/>
    </xf>
    <xf numFmtId="2" fontId="1" fillId="24" borderId="10" xfId="40" applyNumberFormat="1" applyFont="1" applyFill="1" applyBorder="1" applyAlignment="1">
      <alignment vertical="center" wrapText="1"/>
    </xf>
    <xf numFmtId="4" fontId="25" fillId="24" borderId="10" xfId="40" applyNumberFormat="1" applyFont="1" applyFill="1" applyBorder="1" applyAlignment="1">
      <alignment horizontal="right" vertical="center" wrapText="1"/>
    </xf>
    <xf numFmtId="4" fontId="20" fillId="24" borderId="10" xfId="40" applyNumberFormat="1" applyFont="1" applyFill="1" applyBorder="1" applyAlignment="1">
      <alignment horizontal="right" vertical="center" wrapText="1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A10" sqref="A10"/>
    </sheetView>
  </sheetViews>
  <sheetFormatPr defaultRowHeight="14.25" x14ac:dyDescent="0.2"/>
  <cols>
    <col min="1" max="1" width="11" style="9" customWidth="1"/>
    <col min="2" max="3" width="9.140625" style="9"/>
    <col min="4" max="4" width="10.140625" style="9" bestFit="1" customWidth="1"/>
    <col min="5" max="5" width="12.140625" style="9" customWidth="1"/>
    <col min="6" max="6" width="18.85546875" style="9" customWidth="1"/>
    <col min="7" max="16384" width="9.140625" style="9"/>
  </cols>
  <sheetData>
    <row r="1" spans="1:6" x14ac:dyDescent="0.2">
      <c r="A1" s="1" t="s">
        <v>4</v>
      </c>
      <c r="B1" s="1"/>
      <c r="C1" s="7"/>
      <c r="D1" s="7"/>
      <c r="E1" s="28"/>
      <c r="F1" s="7"/>
    </row>
    <row r="2" spans="1:6" x14ac:dyDescent="0.2">
      <c r="A2" s="8"/>
      <c r="B2" s="8"/>
      <c r="C2" s="8"/>
      <c r="D2" s="8"/>
      <c r="E2" s="29"/>
      <c r="F2" s="8"/>
    </row>
    <row r="3" spans="1:6" x14ac:dyDescent="0.2">
      <c r="A3" s="1" t="s">
        <v>65</v>
      </c>
      <c r="B3" s="7"/>
      <c r="C3" s="7"/>
      <c r="D3" s="7"/>
      <c r="E3" s="28"/>
      <c r="F3" s="8"/>
    </row>
    <row r="4" spans="1:6" x14ac:dyDescent="0.2">
      <c r="A4" s="4" t="s">
        <v>5</v>
      </c>
      <c r="B4" s="1" t="s">
        <v>74</v>
      </c>
      <c r="C4" s="1"/>
      <c r="D4" s="8"/>
      <c r="E4" s="29"/>
      <c r="F4" s="8"/>
    </row>
    <row r="5" spans="1:6" ht="15" customHeight="1" thickBot="1" x14ac:dyDescent="0.25">
      <c r="A5" s="7"/>
      <c r="B5" s="1"/>
      <c r="C5" s="1"/>
      <c r="D5" s="1"/>
      <c r="E5" s="28"/>
      <c r="F5" s="8"/>
    </row>
    <row r="6" spans="1:6" x14ac:dyDescent="0.2">
      <c r="A6" s="64" t="s">
        <v>18</v>
      </c>
      <c r="B6" s="10" t="s">
        <v>6</v>
      </c>
      <c r="C6" s="10" t="s">
        <v>7</v>
      </c>
      <c r="D6" s="10" t="s">
        <v>8</v>
      </c>
      <c r="E6" s="10" t="s">
        <v>3</v>
      </c>
      <c r="F6" s="65" t="s">
        <v>24</v>
      </c>
    </row>
    <row r="7" spans="1:6" ht="25.5" x14ac:dyDescent="0.2">
      <c r="A7" s="20" t="s">
        <v>32</v>
      </c>
      <c r="B7" s="16" t="s">
        <v>18</v>
      </c>
      <c r="C7" s="16" t="s">
        <v>18</v>
      </c>
      <c r="D7" s="66">
        <v>102641</v>
      </c>
      <c r="E7" s="17" t="s">
        <v>18</v>
      </c>
      <c r="F7" s="24" t="s">
        <v>18</v>
      </c>
    </row>
    <row r="8" spans="1:6" ht="51" x14ac:dyDescent="0.2">
      <c r="A8" s="67" t="s">
        <v>34</v>
      </c>
      <c r="B8" s="16" t="s">
        <v>92</v>
      </c>
      <c r="C8" s="16">
        <v>9</v>
      </c>
      <c r="D8" s="125">
        <v>20561</v>
      </c>
      <c r="E8" s="17" t="s">
        <v>18</v>
      </c>
      <c r="F8" s="49" t="s">
        <v>59</v>
      </c>
    </row>
    <row r="9" spans="1:6" ht="47.25" customHeight="1" x14ac:dyDescent="0.2">
      <c r="A9" s="44" t="s">
        <v>33</v>
      </c>
      <c r="B9" s="16" t="s">
        <v>18</v>
      </c>
      <c r="C9" s="16" t="s">
        <v>18</v>
      </c>
      <c r="D9" s="66">
        <f>SUM(D8)</f>
        <v>20561</v>
      </c>
      <c r="E9" s="17" t="s">
        <v>18</v>
      </c>
      <c r="F9" s="24" t="s">
        <v>18</v>
      </c>
    </row>
    <row r="10" spans="1:6" ht="15" thickBot="1" x14ac:dyDescent="0.25">
      <c r="A10" s="68" t="s">
        <v>18</v>
      </c>
      <c r="B10" s="30" t="s">
        <v>18</v>
      </c>
      <c r="C10" s="30" t="s">
        <v>18</v>
      </c>
      <c r="D10" s="69" t="s">
        <v>18</v>
      </c>
      <c r="E10" s="70">
        <f>SUM(D9)+D7</f>
        <v>123202</v>
      </c>
      <c r="F10" s="71" t="s">
        <v>18</v>
      </c>
    </row>
    <row r="11" spans="1:6" x14ac:dyDescent="0.2">
      <c r="A11" s="32"/>
      <c r="B11" s="33"/>
      <c r="C11" s="33"/>
      <c r="D11" s="33"/>
      <c r="E11" s="34"/>
      <c r="F11" s="35"/>
    </row>
    <row r="12" spans="1:6" x14ac:dyDescent="0.2">
      <c r="A12" s="8"/>
      <c r="B12" s="8"/>
      <c r="C12" s="8"/>
      <c r="D12" s="8"/>
      <c r="E12" s="29"/>
      <c r="F12" s="27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877D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Layout" topLeftCell="A78" zoomScaleNormal="100" workbookViewId="0">
      <selection activeCell="A98" sqref="A7:F98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5.140625" style="8" bestFit="1" customWidth="1"/>
    <col min="4" max="4" width="13.140625" style="8" customWidth="1"/>
    <col min="5" max="5" width="14.42578125" style="29" bestFit="1" customWidth="1"/>
    <col min="6" max="6" width="25.85546875" style="8" customWidth="1"/>
    <col min="7" max="7" width="12.7109375" style="8" bestFit="1" customWidth="1"/>
    <col min="8" max="8" width="11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7"/>
      <c r="D1" s="7"/>
      <c r="E1" s="28"/>
      <c r="F1" s="7"/>
    </row>
    <row r="3" spans="1:6" x14ac:dyDescent="0.2">
      <c r="A3" s="1" t="s">
        <v>22</v>
      </c>
      <c r="B3" s="7"/>
      <c r="C3" s="7"/>
      <c r="D3" s="7"/>
      <c r="E3" s="28"/>
    </row>
    <row r="4" spans="1:6" x14ac:dyDescent="0.2">
      <c r="A4" s="1" t="s">
        <v>23</v>
      </c>
      <c r="B4" s="7"/>
      <c r="C4" s="7"/>
      <c r="D4" s="7"/>
      <c r="E4" s="28"/>
    </row>
    <row r="5" spans="1:6" x14ac:dyDescent="0.2">
      <c r="A5" s="4" t="s">
        <v>5</v>
      </c>
      <c r="B5" s="1" t="s">
        <v>74</v>
      </c>
      <c r="C5" s="1"/>
    </row>
    <row r="6" spans="1:6" ht="13.5" thickBot="1" x14ac:dyDescent="0.25">
      <c r="A6" s="7"/>
      <c r="B6" s="1"/>
      <c r="C6" s="1"/>
      <c r="D6" s="1"/>
      <c r="E6" s="28"/>
    </row>
    <row r="7" spans="1:6" x14ac:dyDescent="0.2">
      <c r="A7" s="52" t="s">
        <v>18</v>
      </c>
      <c r="B7" s="53" t="s">
        <v>6</v>
      </c>
      <c r="C7" s="53" t="s">
        <v>7</v>
      </c>
      <c r="D7" s="53" t="s">
        <v>8</v>
      </c>
      <c r="E7" s="54" t="s">
        <v>3</v>
      </c>
      <c r="F7" s="55" t="s">
        <v>24</v>
      </c>
    </row>
    <row r="8" spans="1:6" x14ac:dyDescent="0.2">
      <c r="A8" s="45" t="s">
        <v>9</v>
      </c>
      <c r="B8" s="56" t="s">
        <v>18</v>
      </c>
      <c r="C8" s="56" t="s">
        <v>18</v>
      </c>
      <c r="D8" s="57">
        <v>6468415</v>
      </c>
      <c r="E8" s="39" t="s">
        <v>18</v>
      </c>
      <c r="F8" s="58" t="s">
        <v>18</v>
      </c>
    </row>
    <row r="9" spans="1:6" ht="25.5" x14ac:dyDescent="0.2">
      <c r="A9" s="131" t="s">
        <v>10</v>
      </c>
      <c r="B9" s="16" t="s">
        <v>92</v>
      </c>
      <c r="C9" s="16">
        <v>3</v>
      </c>
      <c r="D9" s="128">
        <v>3173</v>
      </c>
      <c r="E9" s="17" t="s">
        <v>18</v>
      </c>
      <c r="F9" s="49" t="s">
        <v>43</v>
      </c>
    </row>
    <row r="10" spans="1:6" ht="25.5" x14ac:dyDescent="0.2">
      <c r="A10" s="131" t="s">
        <v>18</v>
      </c>
      <c r="B10" s="16" t="s">
        <v>92</v>
      </c>
      <c r="C10" s="16">
        <v>9</v>
      </c>
      <c r="D10" s="128">
        <v>3596</v>
      </c>
      <c r="E10" s="17" t="s">
        <v>18</v>
      </c>
      <c r="F10" s="49" t="s">
        <v>43</v>
      </c>
    </row>
    <row r="11" spans="1:6" ht="25.5" x14ac:dyDescent="0.2">
      <c r="A11" s="131" t="s">
        <v>18</v>
      </c>
      <c r="B11" s="16" t="s">
        <v>92</v>
      </c>
      <c r="C11" s="16">
        <v>9</v>
      </c>
      <c r="D11" s="128">
        <v>3127</v>
      </c>
      <c r="E11" s="17" t="s">
        <v>18</v>
      </c>
      <c r="F11" s="49" t="s">
        <v>43</v>
      </c>
    </row>
    <row r="12" spans="1:6" ht="25.5" x14ac:dyDescent="0.2">
      <c r="A12" s="131" t="s">
        <v>18</v>
      </c>
      <c r="B12" s="16" t="s">
        <v>92</v>
      </c>
      <c r="C12" s="16">
        <v>9</v>
      </c>
      <c r="D12" s="128">
        <v>171</v>
      </c>
      <c r="E12" s="17" t="s">
        <v>18</v>
      </c>
      <c r="F12" s="49" t="s">
        <v>31</v>
      </c>
    </row>
    <row r="13" spans="1:6" ht="25.5" x14ac:dyDescent="0.2">
      <c r="A13" s="131" t="s">
        <v>18</v>
      </c>
      <c r="B13" s="16" t="s">
        <v>92</v>
      </c>
      <c r="C13" s="16">
        <v>9</v>
      </c>
      <c r="D13" s="128">
        <v>3334</v>
      </c>
      <c r="E13" s="17" t="s">
        <v>18</v>
      </c>
      <c r="F13" s="49" t="s">
        <v>43</v>
      </c>
    </row>
    <row r="14" spans="1:6" ht="25.5" x14ac:dyDescent="0.2">
      <c r="A14" s="131" t="s">
        <v>18</v>
      </c>
      <c r="B14" s="16" t="s">
        <v>92</v>
      </c>
      <c r="C14" s="16">
        <v>9</v>
      </c>
      <c r="D14" s="128">
        <v>2854</v>
      </c>
      <c r="E14" s="17" t="s">
        <v>18</v>
      </c>
      <c r="F14" s="49" t="s">
        <v>43</v>
      </c>
    </row>
    <row r="15" spans="1:6" ht="25.5" x14ac:dyDescent="0.2">
      <c r="A15" s="131" t="s">
        <v>18</v>
      </c>
      <c r="B15" s="16" t="s">
        <v>92</v>
      </c>
      <c r="C15" s="16">
        <v>9</v>
      </c>
      <c r="D15" s="128">
        <v>2861</v>
      </c>
      <c r="E15" s="17" t="s">
        <v>18</v>
      </c>
      <c r="F15" s="49" t="s">
        <v>31</v>
      </c>
    </row>
    <row r="16" spans="1:6" x14ac:dyDescent="0.2">
      <c r="A16" s="131" t="s">
        <v>18</v>
      </c>
      <c r="B16" s="16" t="s">
        <v>92</v>
      </c>
      <c r="C16" s="16">
        <v>9</v>
      </c>
      <c r="D16" s="128">
        <v>200</v>
      </c>
      <c r="E16" s="17" t="s">
        <v>18</v>
      </c>
      <c r="F16" s="132" t="s">
        <v>60</v>
      </c>
    </row>
    <row r="17" spans="1:15" x14ac:dyDescent="0.2">
      <c r="A17" s="131" t="s">
        <v>18</v>
      </c>
      <c r="B17" s="16" t="s">
        <v>92</v>
      </c>
      <c r="C17" s="16">
        <v>9</v>
      </c>
      <c r="D17" s="128">
        <v>83751</v>
      </c>
      <c r="E17" s="17" t="s">
        <v>18</v>
      </c>
      <c r="F17" s="132" t="s">
        <v>26</v>
      </c>
    </row>
    <row r="18" spans="1:15" ht="25.5" x14ac:dyDescent="0.2">
      <c r="A18" s="131" t="s">
        <v>18</v>
      </c>
      <c r="B18" s="16" t="s">
        <v>92</v>
      </c>
      <c r="C18" s="16">
        <v>9</v>
      </c>
      <c r="D18" s="128">
        <v>450796</v>
      </c>
      <c r="E18" s="17" t="s">
        <v>18</v>
      </c>
      <c r="F18" s="49" t="s">
        <v>27</v>
      </c>
    </row>
    <row r="19" spans="1:15" x14ac:dyDescent="0.2">
      <c r="A19" s="131" t="s">
        <v>18</v>
      </c>
      <c r="B19" s="16" t="s">
        <v>92</v>
      </c>
      <c r="C19" s="16">
        <v>9</v>
      </c>
      <c r="D19" s="128">
        <v>2858</v>
      </c>
      <c r="E19" s="17" t="s">
        <v>18</v>
      </c>
      <c r="F19" s="132" t="s">
        <v>25</v>
      </c>
    </row>
    <row r="20" spans="1:15" ht="25.5" x14ac:dyDescent="0.2">
      <c r="A20" s="131" t="s">
        <v>18</v>
      </c>
      <c r="B20" s="16" t="s">
        <v>92</v>
      </c>
      <c r="C20" s="16">
        <v>9</v>
      </c>
      <c r="D20" s="128">
        <v>2990</v>
      </c>
      <c r="E20" s="17" t="s">
        <v>18</v>
      </c>
      <c r="F20" s="132" t="s">
        <v>31</v>
      </c>
    </row>
    <row r="21" spans="1:15" x14ac:dyDescent="0.2">
      <c r="A21" s="131" t="s">
        <v>18</v>
      </c>
      <c r="B21" s="16" t="s">
        <v>92</v>
      </c>
      <c r="C21" s="16">
        <v>9</v>
      </c>
      <c r="D21" s="128">
        <v>1685</v>
      </c>
      <c r="E21" s="17" t="s">
        <v>18</v>
      </c>
      <c r="F21" s="132" t="s">
        <v>61</v>
      </c>
    </row>
    <row r="22" spans="1:15" ht="25.5" x14ac:dyDescent="0.2">
      <c r="A22" s="131" t="s">
        <v>18</v>
      </c>
      <c r="B22" s="16" t="s">
        <v>92</v>
      </c>
      <c r="C22" s="16">
        <v>9</v>
      </c>
      <c r="D22" s="128">
        <v>2096</v>
      </c>
      <c r="E22" s="17" t="s">
        <v>18</v>
      </c>
      <c r="F22" s="132" t="s">
        <v>31</v>
      </c>
    </row>
    <row r="23" spans="1:15" ht="25.5" x14ac:dyDescent="0.2">
      <c r="A23" s="131"/>
      <c r="B23" s="16" t="s">
        <v>92</v>
      </c>
      <c r="C23" s="16">
        <v>9</v>
      </c>
      <c r="D23" s="128">
        <v>3536</v>
      </c>
      <c r="E23" s="17" t="s">
        <v>18</v>
      </c>
      <c r="F23" s="132" t="s">
        <v>70</v>
      </c>
    </row>
    <row r="24" spans="1:15" ht="25.5" x14ac:dyDescent="0.2">
      <c r="A24" s="131"/>
      <c r="B24" s="16" t="s">
        <v>92</v>
      </c>
      <c r="C24" s="16">
        <v>9</v>
      </c>
      <c r="D24" s="128">
        <v>130146</v>
      </c>
      <c r="E24" s="17" t="s">
        <v>18</v>
      </c>
      <c r="F24" s="132" t="s">
        <v>100</v>
      </c>
    </row>
    <row r="25" spans="1:15" ht="25.5" x14ac:dyDescent="0.2">
      <c r="A25" s="131" t="s">
        <v>18</v>
      </c>
      <c r="B25" s="16" t="s">
        <v>92</v>
      </c>
      <c r="C25" s="16">
        <v>9</v>
      </c>
      <c r="D25" s="128">
        <v>592037</v>
      </c>
      <c r="E25" s="17" t="s">
        <v>18</v>
      </c>
      <c r="F25" s="132" t="s">
        <v>69</v>
      </c>
    </row>
    <row r="26" spans="1:15" x14ac:dyDescent="0.2">
      <c r="A26" s="131" t="s">
        <v>18</v>
      </c>
      <c r="B26" s="16" t="s">
        <v>92</v>
      </c>
      <c r="C26" s="16">
        <v>9</v>
      </c>
      <c r="D26" s="128">
        <v>1620</v>
      </c>
      <c r="E26" s="17" t="s">
        <v>18</v>
      </c>
      <c r="F26" s="132" t="s">
        <v>60</v>
      </c>
    </row>
    <row r="27" spans="1:15" x14ac:dyDescent="0.2">
      <c r="A27" s="131" t="s">
        <v>18</v>
      </c>
      <c r="B27" s="16" t="s">
        <v>92</v>
      </c>
      <c r="C27" s="16">
        <v>9</v>
      </c>
      <c r="D27" s="128">
        <v>100</v>
      </c>
      <c r="E27" s="17" t="s">
        <v>18</v>
      </c>
      <c r="F27" s="49" t="s">
        <v>62</v>
      </c>
    </row>
    <row r="28" spans="1:15" x14ac:dyDescent="0.2">
      <c r="A28" s="131" t="s">
        <v>18</v>
      </c>
      <c r="B28" s="16" t="s">
        <v>92</v>
      </c>
      <c r="C28" s="16">
        <v>9</v>
      </c>
      <c r="D28" s="128">
        <v>100</v>
      </c>
      <c r="E28" s="17" t="s">
        <v>18</v>
      </c>
      <c r="F28" s="49" t="s">
        <v>62</v>
      </c>
      <c r="H28" s="26"/>
      <c r="J28" s="27"/>
    </row>
    <row r="29" spans="1:15" x14ac:dyDescent="0.2">
      <c r="A29" s="131" t="s">
        <v>18</v>
      </c>
      <c r="B29" s="16" t="s">
        <v>92</v>
      </c>
      <c r="C29" s="16">
        <v>17</v>
      </c>
      <c r="D29" s="128">
        <v>700</v>
      </c>
      <c r="E29" s="17" t="s">
        <v>18</v>
      </c>
      <c r="F29" s="49" t="s">
        <v>139</v>
      </c>
      <c r="H29" s="27"/>
    </row>
    <row r="30" spans="1:15" x14ac:dyDescent="0.2">
      <c r="A30" s="131" t="s">
        <v>18</v>
      </c>
      <c r="B30" s="16" t="s">
        <v>92</v>
      </c>
      <c r="C30" s="16">
        <v>30</v>
      </c>
      <c r="D30" s="128">
        <v>3792</v>
      </c>
      <c r="E30" s="17" t="s">
        <v>18</v>
      </c>
      <c r="F30" s="49" t="s">
        <v>139</v>
      </c>
    </row>
    <row r="31" spans="1:15" x14ac:dyDescent="0.2">
      <c r="A31" s="92" t="s">
        <v>18</v>
      </c>
      <c r="B31" s="127" t="s">
        <v>18</v>
      </c>
      <c r="C31" s="127" t="s">
        <v>18</v>
      </c>
      <c r="D31" s="127" t="s">
        <v>18</v>
      </c>
      <c r="E31" s="17" t="s">
        <v>18</v>
      </c>
      <c r="F31" s="24" t="s">
        <v>18</v>
      </c>
    </row>
    <row r="32" spans="1:15" x14ac:dyDescent="0.2">
      <c r="A32" s="73" t="s">
        <v>11</v>
      </c>
      <c r="B32" s="16" t="s">
        <v>18</v>
      </c>
      <c r="C32" s="16" t="s">
        <v>18</v>
      </c>
      <c r="D32" s="19">
        <f>SUM(D9:D31)</f>
        <v>1295523</v>
      </c>
      <c r="E32" s="17" t="s">
        <v>18</v>
      </c>
      <c r="F32" s="24" t="s">
        <v>18</v>
      </c>
      <c r="N32" s="27"/>
      <c r="O32" s="27"/>
    </row>
    <row r="33" spans="1:6" x14ac:dyDescent="0.2">
      <c r="A33" s="22" t="s">
        <v>18</v>
      </c>
      <c r="B33" s="16" t="s">
        <v>18</v>
      </c>
      <c r="C33" s="16" t="s">
        <v>18</v>
      </c>
      <c r="D33" s="16" t="s">
        <v>18</v>
      </c>
      <c r="E33" s="17">
        <f>SUM(D32)+D8</f>
        <v>7763938</v>
      </c>
      <c r="F33" s="24" t="s">
        <v>18</v>
      </c>
    </row>
    <row r="34" spans="1:6" x14ac:dyDescent="0.2">
      <c r="A34" s="118" t="s">
        <v>39</v>
      </c>
      <c r="B34" s="16" t="s">
        <v>18</v>
      </c>
      <c r="C34" s="16" t="s">
        <v>18</v>
      </c>
      <c r="D34" s="48">
        <v>307141</v>
      </c>
      <c r="E34" s="17" t="s">
        <v>18</v>
      </c>
      <c r="F34" s="24" t="s">
        <v>18</v>
      </c>
    </row>
    <row r="35" spans="1:6" x14ac:dyDescent="0.2">
      <c r="A35" s="94" t="s">
        <v>40</v>
      </c>
      <c r="B35" s="75" t="s">
        <v>92</v>
      </c>
      <c r="C35" s="75">
        <v>9</v>
      </c>
      <c r="D35" s="125">
        <v>4217</v>
      </c>
      <c r="E35" s="76" t="s">
        <v>18</v>
      </c>
      <c r="F35" s="81" t="s">
        <v>26</v>
      </c>
    </row>
    <row r="36" spans="1:6" ht="25.5" x14ac:dyDescent="0.2">
      <c r="A36" s="95" t="s">
        <v>18</v>
      </c>
      <c r="B36" s="75" t="s">
        <v>92</v>
      </c>
      <c r="C36" s="75">
        <v>9</v>
      </c>
      <c r="D36" s="125">
        <v>30621</v>
      </c>
      <c r="E36" s="76" t="s">
        <v>18</v>
      </c>
      <c r="F36" s="81" t="s">
        <v>71</v>
      </c>
    </row>
    <row r="37" spans="1:6" ht="25.5" x14ac:dyDescent="0.2">
      <c r="A37" s="95" t="s">
        <v>18</v>
      </c>
      <c r="B37" s="75" t="s">
        <v>92</v>
      </c>
      <c r="C37" s="75">
        <v>9</v>
      </c>
      <c r="D37" s="125">
        <v>22349</v>
      </c>
      <c r="E37" s="76" t="s">
        <v>18</v>
      </c>
      <c r="F37" s="111" t="s">
        <v>27</v>
      </c>
    </row>
    <row r="38" spans="1:6" ht="25.5" x14ac:dyDescent="0.2">
      <c r="A38" s="95" t="s">
        <v>18</v>
      </c>
      <c r="B38" s="75" t="s">
        <v>92</v>
      </c>
      <c r="C38" s="75">
        <v>9</v>
      </c>
      <c r="D38" s="125">
        <v>5379</v>
      </c>
      <c r="E38" s="76" t="s">
        <v>18</v>
      </c>
      <c r="F38" s="81" t="s">
        <v>31</v>
      </c>
    </row>
    <row r="39" spans="1:6" ht="25.5" x14ac:dyDescent="0.2">
      <c r="A39" s="95" t="s">
        <v>18</v>
      </c>
      <c r="B39" s="75" t="s">
        <v>92</v>
      </c>
      <c r="C39" s="75">
        <v>9</v>
      </c>
      <c r="D39" s="125">
        <v>202</v>
      </c>
      <c r="E39" s="76" t="s">
        <v>18</v>
      </c>
      <c r="F39" s="81" t="s">
        <v>31</v>
      </c>
    </row>
    <row r="40" spans="1:6" ht="25.5" x14ac:dyDescent="0.2">
      <c r="A40" s="95" t="s">
        <v>18</v>
      </c>
      <c r="B40" s="75" t="s">
        <v>92</v>
      </c>
      <c r="C40" s="75">
        <v>9</v>
      </c>
      <c r="D40" s="125">
        <v>202</v>
      </c>
      <c r="E40" s="76" t="s">
        <v>18</v>
      </c>
      <c r="F40" s="81" t="s">
        <v>43</v>
      </c>
    </row>
    <row r="41" spans="1:6" ht="25.5" x14ac:dyDescent="0.2">
      <c r="A41" s="95" t="s">
        <v>18</v>
      </c>
      <c r="B41" s="75" t="s">
        <v>92</v>
      </c>
      <c r="C41" s="75">
        <v>9</v>
      </c>
      <c r="D41" s="125">
        <v>151</v>
      </c>
      <c r="E41" s="76" t="s">
        <v>18</v>
      </c>
      <c r="F41" s="81" t="s">
        <v>31</v>
      </c>
    </row>
    <row r="42" spans="1:6" ht="25.5" x14ac:dyDescent="0.2">
      <c r="A42" s="95" t="s">
        <v>18</v>
      </c>
      <c r="B42" s="75" t="s">
        <v>92</v>
      </c>
      <c r="C42" s="75">
        <v>9</v>
      </c>
      <c r="D42" s="125">
        <v>181</v>
      </c>
      <c r="E42" s="76" t="s">
        <v>18</v>
      </c>
      <c r="F42" s="81" t="s">
        <v>31</v>
      </c>
    </row>
    <row r="43" spans="1:6" ht="25.5" x14ac:dyDescent="0.2">
      <c r="A43" s="95" t="s">
        <v>18</v>
      </c>
      <c r="B43" s="75" t="s">
        <v>92</v>
      </c>
      <c r="C43" s="75">
        <v>9</v>
      </c>
      <c r="D43" s="125">
        <v>202</v>
      </c>
      <c r="E43" s="76" t="s">
        <v>18</v>
      </c>
      <c r="F43" s="81" t="s">
        <v>31</v>
      </c>
    </row>
    <row r="44" spans="1:6" ht="25.5" x14ac:dyDescent="0.2">
      <c r="A44" s="95" t="s">
        <v>18</v>
      </c>
      <c r="B44" s="75" t="s">
        <v>92</v>
      </c>
      <c r="C44" s="75">
        <v>9</v>
      </c>
      <c r="D44" s="125">
        <v>161</v>
      </c>
      <c r="E44" s="76" t="s">
        <v>18</v>
      </c>
      <c r="F44" s="81" t="s">
        <v>31</v>
      </c>
    </row>
    <row r="45" spans="1:6" ht="28.5" customHeight="1" x14ac:dyDescent="0.2">
      <c r="A45" s="95" t="s">
        <v>18</v>
      </c>
      <c r="B45" s="75" t="s">
        <v>92</v>
      </c>
      <c r="C45" s="75">
        <v>9</v>
      </c>
      <c r="D45" s="125">
        <v>176</v>
      </c>
      <c r="E45" s="76" t="s">
        <v>18</v>
      </c>
      <c r="F45" s="81" t="s">
        <v>31</v>
      </c>
    </row>
    <row r="46" spans="1:6" ht="25.5" x14ac:dyDescent="0.2">
      <c r="A46" s="95" t="s">
        <v>18</v>
      </c>
      <c r="B46" s="75" t="s">
        <v>92</v>
      </c>
      <c r="C46" s="75">
        <v>9</v>
      </c>
      <c r="D46" s="125">
        <v>142</v>
      </c>
      <c r="E46" s="76" t="s">
        <v>18</v>
      </c>
      <c r="F46" s="81" t="s">
        <v>31</v>
      </c>
    </row>
    <row r="47" spans="1:6" x14ac:dyDescent="0.2">
      <c r="A47" s="95" t="s">
        <v>18</v>
      </c>
      <c r="B47" s="75"/>
      <c r="C47" s="75"/>
      <c r="D47" s="124"/>
      <c r="E47" s="76"/>
      <c r="F47" s="81"/>
    </row>
    <row r="48" spans="1:6" x14ac:dyDescent="0.2">
      <c r="A48" s="46" t="s">
        <v>41</v>
      </c>
      <c r="B48" s="16" t="s">
        <v>18</v>
      </c>
      <c r="C48" s="16" t="s">
        <v>18</v>
      </c>
      <c r="D48" s="135">
        <f>SUM(D35:D47)</f>
        <v>63983</v>
      </c>
      <c r="E48" s="76" t="s">
        <v>18</v>
      </c>
      <c r="F48" s="24" t="s">
        <v>18</v>
      </c>
    </row>
    <row r="49" spans="1:20" x14ac:dyDescent="0.2">
      <c r="A49" s="22" t="s">
        <v>18</v>
      </c>
      <c r="B49" s="16" t="s">
        <v>18</v>
      </c>
      <c r="C49" s="16" t="s">
        <v>18</v>
      </c>
      <c r="D49" s="16" t="s">
        <v>18</v>
      </c>
      <c r="E49" s="17">
        <f>SUM(D34)+D48</f>
        <v>371124</v>
      </c>
      <c r="F49" s="21" t="s">
        <v>18</v>
      </c>
    </row>
    <row r="50" spans="1:20" x14ac:dyDescent="0.2">
      <c r="A50" s="96" t="s">
        <v>19</v>
      </c>
      <c r="B50" s="75" t="s">
        <v>18</v>
      </c>
      <c r="C50" s="97" t="s">
        <v>18</v>
      </c>
      <c r="D50" s="98">
        <v>1096830</v>
      </c>
      <c r="E50" s="76" t="s">
        <v>18</v>
      </c>
      <c r="F50" s="83" t="s">
        <v>18</v>
      </c>
    </row>
    <row r="51" spans="1:20" ht="25.5" x14ac:dyDescent="0.2">
      <c r="A51" s="101" t="s">
        <v>20</v>
      </c>
      <c r="B51" s="75" t="s">
        <v>92</v>
      </c>
      <c r="C51" s="75">
        <v>9</v>
      </c>
      <c r="D51" s="128">
        <v>100978</v>
      </c>
      <c r="E51" s="76" t="s">
        <v>18</v>
      </c>
      <c r="F51" s="100" t="s">
        <v>43</v>
      </c>
    </row>
    <row r="52" spans="1:20" ht="25.5" x14ac:dyDescent="0.2">
      <c r="A52" s="99"/>
      <c r="B52" s="75" t="s">
        <v>92</v>
      </c>
      <c r="C52" s="75">
        <v>9</v>
      </c>
      <c r="D52" s="128">
        <v>20703</v>
      </c>
      <c r="E52" s="76"/>
      <c r="F52" s="100" t="s">
        <v>31</v>
      </c>
    </row>
    <row r="53" spans="1:20" ht="25.5" x14ac:dyDescent="0.2">
      <c r="A53" s="101" t="s">
        <v>18</v>
      </c>
      <c r="B53" s="75" t="s">
        <v>92</v>
      </c>
      <c r="C53" s="75">
        <v>9</v>
      </c>
      <c r="D53" s="128">
        <v>764</v>
      </c>
      <c r="E53" s="76" t="s">
        <v>18</v>
      </c>
      <c r="F53" s="100" t="s">
        <v>31</v>
      </c>
    </row>
    <row r="54" spans="1:20" ht="25.5" x14ac:dyDescent="0.2">
      <c r="A54" s="101" t="s">
        <v>18</v>
      </c>
      <c r="B54" s="75" t="s">
        <v>92</v>
      </c>
      <c r="C54" s="75">
        <v>9</v>
      </c>
      <c r="D54" s="128">
        <v>299</v>
      </c>
      <c r="E54" s="76" t="s">
        <v>18</v>
      </c>
      <c r="F54" s="100" t="s">
        <v>31</v>
      </c>
    </row>
    <row r="55" spans="1:20" ht="25.5" x14ac:dyDescent="0.2">
      <c r="A55" s="101" t="s">
        <v>18</v>
      </c>
      <c r="B55" s="75" t="s">
        <v>92</v>
      </c>
      <c r="C55" s="75">
        <v>9</v>
      </c>
      <c r="D55" s="128">
        <v>337</v>
      </c>
      <c r="E55" s="76" t="s">
        <v>18</v>
      </c>
      <c r="F55" s="100" t="s">
        <v>43</v>
      </c>
    </row>
    <row r="56" spans="1:20" ht="25.5" x14ac:dyDescent="0.2">
      <c r="A56" s="101" t="s">
        <v>18</v>
      </c>
      <c r="B56" s="75" t="s">
        <v>92</v>
      </c>
      <c r="C56" s="75">
        <v>9</v>
      </c>
      <c r="D56" s="128">
        <v>610</v>
      </c>
      <c r="E56" s="76" t="s">
        <v>18</v>
      </c>
      <c r="F56" s="100" t="s">
        <v>43</v>
      </c>
      <c r="N56" s="27"/>
      <c r="O56" s="27"/>
      <c r="P56" s="27"/>
      <c r="Q56" s="27"/>
      <c r="R56" s="27"/>
      <c r="S56" s="27"/>
      <c r="T56" s="27"/>
    </row>
    <row r="57" spans="1:20" ht="25.5" x14ac:dyDescent="0.2">
      <c r="A57" s="101" t="s">
        <v>18</v>
      </c>
      <c r="B57" s="75" t="s">
        <v>92</v>
      </c>
      <c r="C57" s="75">
        <v>9</v>
      </c>
      <c r="D57" s="128">
        <v>616</v>
      </c>
      <c r="E57" s="76" t="s">
        <v>18</v>
      </c>
      <c r="F57" s="100" t="s">
        <v>31</v>
      </c>
      <c r="N57" s="27"/>
      <c r="O57" s="27"/>
      <c r="P57" s="27"/>
      <c r="Q57" s="27"/>
      <c r="R57" s="27"/>
      <c r="S57" s="27"/>
      <c r="T57" s="27"/>
    </row>
    <row r="58" spans="1:20" ht="25.5" x14ac:dyDescent="0.2">
      <c r="A58" s="102" t="s">
        <v>18</v>
      </c>
      <c r="B58" s="103" t="s">
        <v>92</v>
      </c>
      <c r="C58" s="103">
        <v>9</v>
      </c>
      <c r="D58" s="129">
        <v>603</v>
      </c>
      <c r="E58" s="104" t="s">
        <v>18</v>
      </c>
      <c r="F58" s="105" t="s">
        <v>31</v>
      </c>
      <c r="N58" s="27"/>
      <c r="O58" s="27"/>
      <c r="P58" s="27"/>
      <c r="Q58" s="27"/>
      <c r="R58" s="27"/>
      <c r="S58" s="27"/>
      <c r="T58" s="27"/>
    </row>
    <row r="59" spans="1:20" ht="25.5" x14ac:dyDescent="0.2">
      <c r="A59" s="102"/>
      <c r="B59" s="103" t="s">
        <v>92</v>
      </c>
      <c r="C59" s="103">
        <v>9</v>
      </c>
      <c r="D59" s="129">
        <v>488</v>
      </c>
      <c r="E59" s="104" t="s">
        <v>18</v>
      </c>
      <c r="F59" s="105" t="s">
        <v>43</v>
      </c>
      <c r="N59" s="27"/>
      <c r="O59" s="27"/>
      <c r="P59" s="27"/>
      <c r="Q59" s="27"/>
      <c r="R59" s="27"/>
      <c r="S59" s="27"/>
      <c r="T59" s="27"/>
    </row>
    <row r="60" spans="1:20" ht="25.5" x14ac:dyDescent="0.2">
      <c r="A60" s="102" t="s">
        <v>18</v>
      </c>
      <c r="B60" s="103" t="s">
        <v>92</v>
      </c>
      <c r="C60" s="103">
        <v>9</v>
      </c>
      <c r="D60" s="129">
        <v>589</v>
      </c>
      <c r="E60" s="104" t="s">
        <v>18</v>
      </c>
      <c r="F60" s="105" t="s">
        <v>71</v>
      </c>
      <c r="N60" s="27"/>
    </row>
    <row r="61" spans="1:20" ht="25.5" x14ac:dyDescent="0.2">
      <c r="A61" s="101" t="s">
        <v>18</v>
      </c>
      <c r="B61" s="75" t="s">
        <v>92</v>
      </c>
      <c r="C61" s="75">
        <v>9</v>
      </c>
      <c r="D61" s="130">
        <v>37</v>
      </c>
      <c r="E61" s="76" t="s">
        <v>18</v>
      </c>
      <c r="F61" s="100" t="s">
        <v>69</v>
      </c>
      <c r="N61" s="27"/>
    </row>
    <row r="62" spans="1:20" x14ac:dyDescent="0.2">
      <c r="A62" s="101" t="s">
        <v>18</v>
      </c>
      <c r="B62" s="75" t="s">
        <v>92</v>
      </c>
      <c r="C62" s="75">
        <v>9</v>
      </c>
      <c r="D62" s="130">
        <v>14266</v>
      </c>
      <c r="E62" s="76" t="s">
        <v>18</v>
      </c>
      <c r="F62" s="84" t="s">
        <v>26</v>
      </c>
      <c r="G62" s="27"/>
      <c r="H62" s="27"/>
      <c r="I62" s="27"/>
      <c r="J62" s="27"/>
      <c r="K62" s="27"/>
      <c r="L62" s="27"/>
      <c r="M62" s="27"/>
      <c r="N62" s="27"/>
    </row>
    <row r="63" spans="1:20" ht="25.5" x14ac:dyDescent="0.2">
      <c r="A63" s="101" t="s">
        <v>18</v>
      </c>
      <c r="B63" s="75" t="s">
        <v>92</v>
      </c>
      <c r="C63" s="75">
        <v>9</v>
      </c>
      <c r="D63" s="130">
        <v>74640</v>
      </c>
      <c r="E63" s="76" t="s">
        <v>18</v>
      </c>
      <c r="F63" s="93" t="s">
        <v>27</v>
      </c>
    </row>
    <row r="64" spans="1:20" x14ac:dyDescent="0.2">
      <c r="A64" s="79" t="s">
        <v>21</v>
      </c>
      <c r="B64" s="75" t="s">
        <v>18</v>
      </c>
      <c r="C64" s="75"/>
      <c r="D64" s="106">
        <f>SUM(D51:D63)</f>
        <v>214930</v>
      </c>
      <c r="E64" s="76" t="s">
        <v>18</v>
      </c>
      <c r="F64" s="126" t="s">
        <v>18</v>
      </c>
    </row>
    <row r="65" spans="1:6" x14ac:dyDescent="0.2">
      <c r="A65" s="96"/>
      <c r="B65" s="75" t="s">
        <v>18</v>
      </c>
      <c r="C65" s="75" t="s">
        <v>18</v>
      </c>
      <c r="D65" s="75" t="s">
        <v>18</v>
      </c>
      <c r="E65" s="76">
        <f>SUM(D64)+D50</f>
        <v>1311760</v>
      </c>
      <c r="F65" s="126" t="s">
        <v>18</v>
      </c>
    </row>
    <row r="66" spans="1:6" x14ac:dyDescent="0.2">
      <c r="A66" s="44" t="s">
        <v>12</v>
      </c>
      <c r="B66" s="16" t="s">
        <v>18</v>
      </c>
      <c r="C66" s="16" t="s">
        <v>18</v>
      </c>
      <c r="D66" s="43">
        <v>23873</v>
      </c>
      <c r="E66" s="17" t="s">
        <v>18</v>
      </c>
      <c r="F66" s="21" t="s">
        <v>18</v>
      </c>
    </row>
    <row r="67" spans="1:6" ht="25.5" x14ac:dyDescent="0.2">
      <c r="A67" s="101" t="s">
        <v>13</v>
      </c>
      <c r="B67" s="75" t="s">
        <v>92</v>
      </c>
      <c r="C67" s="75">
        <v>9</v>
      </c>
      <c r="D67" s="134">
        <v>1708</v>
      </c>
      <c r="E67" s="76" t="s">
        <v>18</v>
      </c>
      <c r="F67" s="84" t="s">
        <v>69</v>
      </c>
    </row>
    <row r="68" spans="1:6" x14ac:dyDescent="0.2">
      <c r="A68" s="101" t="s">
        <v>18</v>
      </c>
      <c r="B68" s="75" t="s">
        <v>92</v>
      </c>
      <c r="C68" s="75">
        <v>9</v>
      </c>
      <c r="D68" s="128">
        <v>605</v>
      </c>
      <c r="E68" s="76" t="s">
        <v>18</v>
      </c>
      <c r="F68" s="84" t="s">
        <v>72</v>
      </c>
    </row>
    <row r="69" spans="1:6" x14ac:dyDescent="0.2">
      <c r="A69" s="101" t="s">
        <v>18</v>
      </c>
      <c r="B69" s="75" t="s">
        <v>92</v>
      </c>
      <c r="C69" s="75">
        <v>9</v>
      </c>
      <c r="D69" s="128">
        <v>256</v>
      </c>
      <c r="E69" s="76" t="s">
        <v>18</v>
      </c>
      <c r="F69" s="84" t="s">
        <v>26</v>
      </c>
    </row>
    <row r="70" spans="1:6" ht="25.5" x14ac:dyDescent="0.2">
      <c r="A70" s="101" t="s">
        <v>18</v>
      </c>
      <c r="B70" s="75" t="s">
        <v>92</v>
      </c>
      <c r="C70" s="75">
        <v>9</v>
      </c>
      <c r="D70" s="128">
        <v>1383</v>
      </c>
      <c r="E70" s="76" t="s">
        <v>18</v>
      </c>
      <c r="F70" s="93" t="s">
        <v>27</v>
      </c>
    </row>
    <row r="71" spans="1:6" x14ac:dyDescent="0.2">
      <c r="A71" s="73" t="s">
        <v>14</v>
      </c>
      <c r="B71" s="16" t="s">
        <v>18</v>
      </c>
      <c r="C71" s="16" t="s">
        <v>18</v>
      </c>
      <c r="D71" s="38">
        <f>SUM(D67:D70)</f>
        <v>3952</v>
      </c>
      <c r="E71" s="39" t="s">
        <v>18</v>
      </c>
      <c r="F71" s="40" t="s">
        <v>18</v>
      </c>
    </row>
    <row r="72" spans="1:6" x14ac:dyDescent="0.2">
      <c r="A72" s="23" t="s">
        <v>18</v>
      </c>
      <c r="B72" s="16" t="s">
        <v>18</v>
      </c>
      <c r="C72" s="16" t="s">
        <v>18</v>
      </c>
      <c r="D72" s="16" t="s">
        <v>18</v>
      </c>
      <c r="E72" s="41">
        <f>SUM(D71)+D66</f>
        <v>27825</v>
      </c>
      <c r="F72" s="40" t="s">
        <v>18</v>
      </c>
    </row>
    <row r="73" spans="1:6" x14ac:dyDescent="0.2">
      <c r="A73" s="107" t="s">
        <v>35</v>
      </c>
      <c r="B73" s="75" t="s">
        <v>18</v>
      </c>
      <c r="C73" s="75" t="s">
        <v>18</v>
      </c>
      <c r="D73" s="109">
        <v>101774</v>
      </c>
      <c r="E73" s="77" t="s">
        <v>18</v>
      </c>
      <c r="F73" s="40" t="s">
        <v>18</v>
      </c>
    </row>
    <row r="74" spans="1:6" x14ac:dyDescent="0.2">
      <c r="A74" s="108" t="s">
        <v>36</v>
      </c>
      <c r="B74" s="75" t="s">
        <v>92</v>
      </c>
      <c r="C74" s="75">
        <v>9</v>
      </c>
      <c r="D74" s="125">
        <v>2180</v>
      </c>
      <c r="E74" s="77" t="s">
        <v>18</v>
      </c>
      <c r="F74" s="78" t="s">
        <v>42</v>
      </c>
    </row>
    <row r="75" spans="1:6" ht="25.5" x14ac:dyDescent="0.2">
      <c r="A75" s="108" t="s">
        <v>18</v>
      </c>
      <c r="B75" s="75" t="s">
        <v>92</v>
      </c>
      <c r="C75" s="75">
        <v>9</v>
      </c>
      <c r="D75" s="125">
        <v>18751</v>
      </c>
      <c r="E75" s="77" t="s">
        <v>18</v>
      </c>
      <c r="F75" s="81" t="s">
        <v>43</v>
      </c>
    </row>
    <row r="76" spans="1:6" ht="25.5" x14ac:dyDescent="0.2">
      <c r="A76" s="108"/>
      <c r="B76" s="75" t="s">
        <v>92</v>
      </c>
      <c r="C76" s="75">
        <v>9</v>
      </c>
      <c r="D76" s="125">
        <v>701</v>
      </c>
      <c r="E76" s="77" t="s">
        <v>18</v>
      </c>
      <c r="F76" s="81" t="s">
        <v>31</v>
      </c>
    </row>
    <row r="77" spans="1:6" ht="25.5" x14ac:dyDescent="0.2">
      <c r="A77" s="108"/>
      <c r="B77" s="75" t="s">
        <v>92</v>
      </c>
      <c r="C77" s="75">
        <v>9</v>
      </c>
      <c r="D77" s="125">
        <v>3829</v>
      </c>
      <c r="E77" s="77" t="s">
        <v>18</v>
      </c>
      <c r="F77" s="81" t="s">
        <v>31</v>
      </c>
    </row>
    <row r="78" spans="1:6" x14ac:dyDescent="0.2">
      <c r="A78" s="74" t="s">
        <v>18</v>
      </c>
      <c r="B78" s="75" t="s">
        <v>92</v>
      </c>
      <c r="C78" s="75">
        <v>9</v>
      </c>
      <c r="D78" s="125">
        <v>10548</v>
      </c>
      <c r="E78" s="77" t="s">
        <v>18</v>
      </c>
      <c r="F78" s="78" t="s">
        <v>27</v>
      </c>
    </row>
    <row r="79" spans="1:6" x14ac:dyDescent="0.2">
      <c r="A79" s="74" t="s">
        <v>18</v>
      </c>
      <c r="B79" s="75" t="s">
        <v>92</v>
      </c>
      <c r="C79" s="75">
        <v>10</v>
      </c>
      <c r="D79" s="125">
        <v>195</v>
      </c>
      <c r="E79" s="77" t="s">
        <v>18</v>
      </c>
      <c r="F79" s="78" t="s">
        <v>108</v>
      </c>
    </row>
    <row r="80" spans="1:6" x14ac:dyDescent="0.2">
      <c r="A80" s="74" t="s">
        <v>18</v>
      </c>
      <c r="B80" s="75" t="s">
        <v>92</v>
      </c>
      <c r="C80" s="75">
        <v>10</v>
      </c>
      <c r="D80" s="125">
        <v>450</v>
      </c>
      <c r="E80" s="77" t="s">
        <v>18</v>
      </c>
      <c r="F80" s="78" t="s">
        <v>108</v>
      </c>
    </row>
    <row r="81" spans="1:8" x14ac:dyDescent="0.2">
      <c r="A81" s="74" t="s">
        <v>18</v>
      </c>
      <c r="B81" s="75" t="s">
        <v>92</v>
      </c>
      <c r="C81" s="75">
        <v>12</v>
      </c>
      <c r="D81" s="125">
        <v>152</v>
      </c>
      <c r="E81" s="77" t="s">
        <v>18</v>
      </c>
      <c r="F81" s="78" t="s">
        <v>108</v>
      </c>
    </row>
    <row r="82" spans="1:8" x14ac:dyDescent="0.2">
      <c r="A82" s="95" t="s">
        <v>18</v>
      </c>
      <c r="B82" s="75" t="s">
        <v>92</v>
      </c>
      <c r="C82" s="75">
        <v>10</v>
      </c>
      <c r="D82" s="124">
        <v>375</v>
      </c>
      <c r="E82" s="77" t="s">
        <v>18</v>
      </c>
      <c r="F82" s="81" t="s">
        <v>108</v>
      </c>
    </row>
    <row r="83" spans="1:8" x14ac:dyDescent="0.2">
      <c r="A83" s="79" t="s">
        <v>37</v>
      </c>
      <c r="B83" s="75" t="s">
        <v>18</v>
      </c>
      <c r="C83" s="75" t="s">
        <v>18</v>
      </c>
      <c r="D83" s="109">
        <f>SUM(D74:D82)</f>
        <v>37181</v>
      </c>
      <c r="E83" s="77"/>
      <c r="F83" s="117" t="s">
        <v>18</v>
      </c>
    </row>
    <row r="84" spans="1:8" x14ac:dyDescent="0.2">
      <c r="A84" s="23" t="s">
        <v>18</v>
      </c>
      <c r="B84" s="75" t="s">
        <v>18</v>
      </c>
      <c r="C84" s="75" t="s">
        <v>18</v>
      </c>
      <c r="D84" s="75" t="s">
        <v>18</v>
      </c>
      <c r="E84" s="41">
        <f>D73+D83</f>
        <v>138955</v>
      </c>
      <c r="F84" s="117" t="s">
        <v>18</v>
      </c>
    </row>
    <row r="85" spans="1:8" x14ac:dyDescent="0.2">
      <c r="A85" s="45" t="s">
        <v>46</v>
      </c>
      <c r="B85" s="75" t="s">
        <v>18</v>
      </c>
      <c r="C85" s="75" t="s">
        <v>18</v>
      </c>
      <c r="D85" s="136">
        <v>12630.61</v>
      </c>
      <c r="E85" s="41" t="s">
        <v>18</v>
      </c>
      <c r="F85" s="117" t="s">
        <v>18</v>
      </c>
      <c r="G85" s="27"/>
      <c r="H85" s="27"/>
    </row>
    <row r="86" spans="1:8" x14ac:dyDescent="0.2">
      <c r="A86" s="45"/>
      <c r="B86" s="75" t="s">
        <v>92</v>
      </c>
      <c r="C86" s="75">
        <v>26</v>
      </c>
      <c r="D86" s="125">
        <v>540</v>
      </c>
      <c r="E86" s="41"/>
      <c r="F86" s="117" t="s">
        <v>162</v>
      </c>
      <c r="G86" s="27"/>
      <c r="H86" s="27"/>
    </row>
    <row r="87" spans="1:8" x14ac:dyDescent="0.2">
      <c r="A87" s="73" t="s">
        <v>47</v>
      </c>
      <c r="B87" s="16" t="s">
        <v>18</v>
      </c>
      <c r="C87" s="16" t="s">
        <v>18</v>
      </c>
      <c r="D87" s="136">
        <f>SUM(D86:D86)</f>
        <v>540</v>
      </c>
      <c r="E87" s="41" t="s">
        <v>18</v>
      </c>
      <c r="F87" s="117" t="s">
        <v>18</v>
      </c>
    </row>
    <row r="88" spans="1:8" x14ac:dyDescent="0.2">
      <c r="A88" s="23" t="s">
        <v>18</v>
      </c>
      <c r="B88" s="16" t="s">
        <v>18</v>
      </c>
      <c r="C88" s="16" t="s">
        <v>18</v>
      </c>
      <c r="D88" s="16" t="s">
        <v>18</v>
      </c>
      <c r="E88" s="41">
        <v>13170.61</v>
      </c>
      <c r="F88" s="117" t="s">
        <v>18</v>
      </c>
    </row>
    <row r="89" spans="1:8" x14ac:dyDescent="0.2">
      <c r="A89" s="45" t="s">
        <v>44</v>
      </c>
      <c r="B89" s="16" t="s">
        <v>18</v>
      </c>
      <c r="C89" s="16" t="s">
        <v>18</v>
      </c>
      <c r="D89" s="136">
        <v>271150</v>
      </c>
      <c r="E89" s="41" t="s">
        <v>18</v>
      </c>
      <c r="F89" s="117" t="s">
        <v>18</v>
      </c>
    </row>
    <row r="90" spans="1:8" x14ac:dyDescent="0.2">
      <c r="A90" s="23" t="s">
        <v>18</v>
      </c>
      <c r="B90" s="16" t="s">
        <v>92</v>
      </c>
      <c r="C90" s="16">
        <v>23</v>
      </c>
      <c r="D90" s="125">
        <v>4350</v>
      </c>
      <c r="E90" s="41" t="s">
        <v>18</v>
      </c>
      <c r="F90" s="117" t="s">
        <v>18</v>
      </c>
    </row>
    <row r="91" spans="1:8" x14ac:dyDescent="0.2">
      <c r="A91" s="23"/>
      <c r="B91" s="16" t="s">
        <v>92</v>
      </c>
      <c r="C91" s="16">
        <v>29</v>
      </c>
      <c r="D91" s="125">
        <v>2900</v>
      </c>
      <c r="E91" s="41" t="s">
        <v>18</v>
      </c>
      <c r="F91" s="117" t="s">
        <v>18</v>
      </c>
    </row>
    <row r="92" spans="1:8" x14ac:dyDescent="0.2">
      <c r="A92" s="73" t="s">
        <v>45</v>
      </c>
      <c r="B92" s="16" t="s">
        <v>18</v>
      </c>
      <c r="C92" s="16" t="s">
        <v>18</v>
      </c>
      <c r="D92" s="136">
        <f>SUM(D90:D91)</f>
        <v>7250</v>
      </c>
      <c r="E92" s="41" t="s">
        <v>18</v>
      </c>
      <c r="F92" s="21" t="s">
        <v>18</v>
      </c>
    </row>
    <row r="93" spans="1:8" x14ac:dyDescent="0.2">
      <c r="A93" s="23" t="s">
        <v>18</v>
      </c>
      <c r="B93" s="16" t="s">
        <v>18</v>
      </c>
      <c r="C93" s="16" t="s">
        <v>18</v>
      </c>
      <c r="D93" s="72" t="s">
        <v>18</v>
      </c>
      <c r="E93" s="41">
        <f>D89+D92</f>
        <v>278400</v>
      </c>
      <c r="F93" s="21" t="s">
        <v>18</v>
      </c>
    </row>
    <row r="94" spans="1:8" x14ac:dyDescent="0.2">
      <c r="A94" s="20" t="s">
        <v>28</v>
      </c>
      <c r="B94" s="16" t="s">
        <v>18</v>
      </c>
      <c r="C94" s="16" t="s">
        <v>18</v>
      </c>
      <c r="D94" s="110">
        <v>182677.66</v>
      </c>
      <c r="E94" s="17" t="s">
        <v>18</v>
      </c>
      <c r="F94" s="24" t="s">
        <v>18</v>
      </c>
    </row>
    <row r="95" spans="1:8" ht="38.25" x14ac:dyDescent="0.2">
      <c r="A95" s="94" t="s">
        <v>30</v>
      </c>
      <c r="B95" s="75" t="s">
        <v>92</v>
      </c>
      <c r="C95" s="75">
        <v>9</v>
      </c>
      <c r="D95" s="133">
        <v>37951</v>
      </c>
      <c r="E95" s="17" t="s">
        <v>18</v>
      </c>
      <c r="F95" s="111" t="s">
        <v>38</v>
      </c>
    </row>
    <row r="96" spans="1:8" x14ac:dyDescent="0.2">
      <c r="A96" s="73" t="s">
        <v>29</v>
      </c>
      <c r="B96" s="16" t="s">
        <v>18</v>
      </c>
      <c r="C96" s="16" t="s">
        <v>18</v>
      </c>
      <c r="D96" s="19">
        <f>SUM(D95:D95)</f>
        <v>37951</v>
      </c>
      <c r="E96" s="17" t="s">
        <v>18</v>
      </c>
      <c r="F96" s="21" t="s">
        <v>18</v>
      </c>
    </row>
    <row r="97" spans="1:6" x14ac:dyDescent="0.2">
      <c r="A97" s="23" t="s">
        <v>18</v>
      </c>
      <c r="B97" s="16" t="s">
        <v>18</v>
      </c>
      <c r="C97" s="16" t="s">
        <v>18</v>
      </c>
      <c r="D97" s="16" t="s">
        <v>18</v>
      </c>
      <c r="E97" s="17">
        <f>SUM(D96)+D94</f>
        <v>220628.66</v>
      </c>
      <c r="F97" s="21" t="s">
        <v>18</v>
      </c>
    </row>
    <row r="98" spans="1:6" ht="13.5" thickBot="1" x14ac:dyDescent="0.25">
      <c r="A98" s="62" t="s">
        <v>18</v>
      </c>
      <c r="B98" s="30" t="s">
        <v>18</v>
      </c>
      <c r="C98" s="30" t="s">
        <v>18</v>
      </c>
      <c r="D98" s="30" t="s">
        <v>18</v>
      </c>
      <c r="E98" s="63">
        <f>SUM(E9:E97)</f>
        <v>10125801.27</v>
      </c>
      <c r="F98" s="31" t="s">
        <v>18</v>
      </c>
    </row>
    <row r="99" spans="1:6" x14ac:dyDescent="0.2">
      <c r="A99" s="32"/>
      <c r="B99" s="33"/>
      <c r="C99" s="33"/>
      <c r="D99" s="33"/>
      <c r="E99" s="34"/>
      <c r="F99" s="35"/>
    </row>
    <row r="100" spans="1:6" x14ac:dyDescent="0.2">
      <c r="F100" s="27"/>
    </row>
    <row r="101" spans="1:6" x14ac:dyDescent="0.2">
      <c r="F101" s="27"/>
    </row>
    <row r="102" spans="1:6" x14ac:dyDescent="0.2">
      <c r="F102" s="27"/>
    </row>
    <row r="103" spans="1:6" x14ac:dyDescent="0.2">
      <c r="F103" s="27"/>
    </row>
  </sheetData>
  <sheetProtection password="877D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WhiteSpace="0" topLeftCell="A63" zoomScaleNormal="100" workbookViewId="0">
      <selection activeCell="A83" sqref="A7:F83"/>
    </sheetView>
  </sheetViews>
  <sheetFormatPr defaultRowHeight="14.25" x14ac:dyDescent="0.2"/>
  <cols>
    <col min="1" max="1" width="6.85546875" style="9" customWidth="1"/>
    <col min="2" max="2" width="10.140625" style="9" bestFit="1" customWidth="1"/>
    <col min="3" max="3" width="13" style="9" bestFit="1" customWidth="1"/>
    <col min="4" max="4" width="35.7109375" style="9" bestFit="1" customWidth="1"/>
    <col min="5" max="5" width="42.28515625" style="9" customWidth="1"/>
    <col min="6" max="6" width="14.28515625" style="9" bestFit="1" customWidth="1"/>
    <col min="7" max="7" width="9.140625" style="9"/>
    <col min="8" max="8" width="11.28515625" style="9" bestFit="1" customWidth="1"/>
    <col min="9" max="9" width="12.28515625" style="9" bestFit="1" customWidth="1"/>
    <col min="10" max="10" width="10.140625" style="9" bestFit="1" customWidth="1"/>
    <col min="11" max="16384" width="9.140625" style="9"/>
  </cols>
  <sheetData>
    <row r="1" spans="1:6" x14ac:dyDescent="0.2">
      <c r="A1" s="1" t="s">
        <v>4</v>
      </c>
      <c r="B1" s="1"/>
      <c r="C1" s="7"/>
      <c r="D1" s="7"/>
      <c r="E1" s="7"/>
      <c r="F1" s="7"/>
    </row>
    <row r="3" spans="1:6" x14ac:dyDescent="0.2">
      <c r="A3" s="1" t="s">
        <v>17</v>
      </c>
      <c r="B3" s="7"/>
      <c r="C3" s="7"/>
      <c r="D3" s="7"/>
      <c r="F3" s="7"/>
    </row>
    <row r="4" spans="1:6" x14ac:dyDescent="0.2">
      <c r="A4" s="7"/>
      <c r="B4" s="1"/>
      <c r="C4" s="7"/>
      <c r="D4" s="7"/>
      <c r="E4" s="7"/>
      <c r="F4" s="7"/>
    </row>
    <row r="5" spans="1:6" x14ac:dyDescent="0.2">
      <c r="A5" s="139" t="s">
        <v>75</v>
      </c>
      <c r="B5" s="139"/>
      <c r="C5" s="139"/>
      <c r="F5" s="7"/>
    </row>
    <row r="6" spans="1:6" ht="15" thickBot="1" x14ac:dyDescent="0.25">
      <c r="A6" s="7"/>
      <c r="B6" s="7"/>
      <c r="C6" s="7"/>
      <c r="D6" s="7"/>
      <c r="E6" s="7"/>
      <c r="F6" s="7"/>
    </row>
    <row r="7" spans="1:6" ht="51" x14ac:dyDescent="0.2">
      <c r="A7" s="120" t="s">
        <v>0</v>
      </c>
      <c r="B7" s="121" t="s">
        <v>1</v>
      </c>
      <c r="C7" s="10" t="s">
        <v>2</v>
      </c>
      <c r="D7" s="121" t="s">
        <v>15</v>
      </c>
      <c r="E7" s="121" t="s">
        <v>24</v>
      </c>
      <c r="F7" s="3" t="s">
        <v>16</v>
      </c>
    </row>
    <row r="8" spans="1:6" x14ac:dyDescent="0.2">
      <c r="A8" s="119">
        <v>1</v>
      </c>
      <c r="B8" s="18">
        <v>43984</v>
      </c>
      <c r="C8" s="15">
        <v>806</v>
      </c>
      <c r="D8" s="5" t="s">
        <v>73</v>
      </c>
      <c r="E8" s="5" t="s">
        <v>77</v>
      </c>
      <c r="F8" s="25">
        <v>3198.72</v>
      </c>
    </row>
    <row r="9" spans="1:6" x14ac:dyDescent="0.2">
      <c r="A9" s="60">
        <v>2</v>
      </c>
      <c r="B9" s="18">
        <v>43984</v>
      </c>
      <c r="C9" s="16">
        <v>822</v>
      </c>
      <c r="D9" s="50" t="s">
        <v>68</v>
      </c>
      <c r="E9" s="50" t="s">
        <v>78</v>
      </c>
      <c r="F9" s="25">
        <v>7259</v>
      </c>
    </row>
    <row r="10" spans="1:6" x14ac:dyDescent="0.2">
      <c r="A10" s="119">
        <v>3</v>
      </c>
      <c r="B10" s="18">
        <v>43984</v>
      </c>
      <c r="C10" s="15">
        <v>823</v>
      </c>
      <c r="D10" s="5" t="s">
        <v>67</v>
      </c>
      <c r="E10" s="5" t="s">
        <v>79</v>
      </c>
      <c r="F10" s="25">
        <v>68.97</v>
      </c>
    </row>
    <row r="11" spans="1:6" x14ac:dyDescent="0.2">
      <c r="A11" s="60">
        <v>4</v>
      </c>
      <c r="B11" s="18">
        <v>43985</v>
      </c>
      <c r="C11" s="15">
        <v>824</v>
      </c>
      <c r="D11" s="50" t="s">
        <v>80</v>
      </c>
      <c r="E11" s="5" t="s">
        <v>81</v>
      </c>
      <c r="F11" s="25">
        <v>219.99</v>
      </c>
    </row>
    <row r="12" spans="1:6" x14ac:dyDescent="0.2">
      <c r="A12" s="119">
        <v>5</v>
      </c>
      <c r="B12" s="18">
        <v>43985</v>
      </c>
      <c r="C12" s="37">
        <v>825</v>
      </c>
      <c r="D12" s="5" t="s">
        <v>82</v>
      </c>
      <c r="E12" s="36" t="s">
        <v>83</v>
      </c>
      <c r="F12" s="61">
        <v>44513.14</v>
      </c>
    </row>
    <row r="13" spans="1:6" s="14" customFormat="1" x14ac:dyDescent="0.2">
      <c r="A13" s="60">
        <v>6</v>
      </c>
      <c r="B13" s="18">
        <v>43985</v>
      </c>
      <c r="C13" s="37">
        <v>826</v>
      </c>
      <c r="D13" s="5" t="s">
        <v>84</v>
      </c>
      <c r="E13" s="36" t="s">
        <v>85</v>
      </c>
      <c r="F13" s="61">
        <v>999.6</v>
      </c>
    </row>
    <row r="14" spans="1:6" x14ac:dyDescent="0.2">
      <c r="A14" s="119">
        <v>7</v>
      </c>
      <c r="B14" s="18">
        <v>43985</v>
      </c>
      <c r="C14" s="16">
        <v>827</v>
      </c>
      <c r="D14" s="50" t="s">
        <v>86</v>
      </c>
      <c r="E14" s="50" t="s">
        <v>87</v>
      </c>
      <c r="F14" s="25">
        <v>1343.07</v>
      </c>
    </row>
    <row r="15" spans="1:6" x14ac:dyDescent="0.2">
      <c r="A15" s="60">
        <v>8</v>
      </c>
      <c r="B15" s="18">
        <v>43985</v>
      </c>
      <c r="C15" s="15">
        <v>828</v>
      </c>
      <c r="D15" s="5" t="s">
        <v>88</v>
      </c>
      <c r="E15" s="5" t="s">
        <v>89</v>
      </c>
      <c r="F15" s="25">
        <v>7343.91</v>
      </c>
    </row>
    <row r="16" spans="1:6" x14ac:dyDescent="0.2">
      <c r="A16" s="119">
        <v>9</v>
      </c>
      <c r="B16" s="18">
        <v>43985</v>
      </c>
      <c r="C16" s="15">
        <v>22</v>
      </c>
      <c r="D16" s="50" t="s">
        <v>101</v>
      </c>
      <c r="E16" s="5" t="s">
        <v>91</v>
      </c>
      <c r="F16" s="25">
        <v>653</v>
      </c>
    </row>
    <row r="17" spans="1:7" x14ac:dyDescent="0.2">
      <c r="A17" s="60">
        <v>10</v>
      </c>
      <c r="B17" s="18">
        <v>43987</v>
      </c>
      <c r="C17" s="15">
        <v>903</v>
      </c>
      <c r="D17" s="5" t="s">
        <v>94</v>
      </c>
      <c r="E17" s="5" t="s">
        <v>95</v>
      </c>
      <c r="F17" s="25">
        <v>4980.1400000000003</v>
      </c>
    </row>
    <row r="18" spans="1:7" x14ac:dyDescent="0.2">
      <c r="A18" s="119">
        <v>11</v>
      </c>
      <c r="B18" s="18">
        <v>43987</v>
      </c>
      <c r="C18" s="15">
        <v>904</v>
      </c>
      <c r="D18" s="5" t="s">
        <v>96</v>
      </c>
      <c r="E18" s="5" t="s">
        <v>97</v>
      </c>
      <c r="F18" s="25">
        <v>22848</v>
      </c>
    </row>
    <row r="19" spans="1:7" x14ac:dyDescent="0.2">
      <c r="A19" s="60">
        <v>12</v>
      </c>
      <c r="B19" s="18">
        <v>43987</v>
      </c>
      <c r="C19" s="15">
        <v>905</v>
      </c>
      <c r="D19" s="5" t="s">
        <v>93</v>
      </c>
      <c r="E19" s="5" t="s">
        <v>98</v>
      </c>
      <c r="F19" s="25">
        <v>10000</v>
      </c>
    </row>
    <row r="20" spans="1:7" x14ac:dyDescent="0.2">
      <c r="A20" s="119">
        <v>13</v>
      </c>
      <c r="B20" s="18">
        <v>43987</v>
      </c>
      <c r="C20" s="15">
        <v>906</v>
      </c>
      <c r="D20" s="5" t="s">
        <v>80</v>
      </c>
      <c r="E20" s="5" t="s">
        <v>99</v>
      </c>
      <c r="F20" s="25">
        <v>1199.95</v>
      </c>
    </row>
    <row r="21" spans="1:7" x14ac:dyDescent="0.2">
      <c r="A21" s="60">
        <v>14</v>
      </c>
      <c r="B21" s="18">
        <v>43991</v>
      </c>
      <c r="C21" s="15">
        <v>77</v>
      </c>
      <c r="D21" s="5" t="s">
        <v>101</v>
      </c>
      <c r="E21" s="5" t="s">
        <v>102</v>
      </c>
      <c r="F21" s="25">
        <v>-115</v>
      </c>
    </row>
    <row r="22" spans="1:7" x14ac:dyDescent="0.2">
      <c r="A22" s="119">
        <v>15</v>
      </c>
      <c r="B22" s="18">
        <v>43991</v>
      </c>
      <c r="C22" s="15">
        <v>76</v>
      </c>
      <c r="D22" s="5" t="s">
        <v>101</v>
      </c>
      <c r="E22" s="5" t="s">
        <v>102</v>
      </c>
      <c r="F22" s="25">
        <v>-107</v>
      </c>
    </row>
    <row r="23" spans="1:7" x14ac:dyDescent="0.2">
      <c r="A23" s="60">
        <v>16</v>
      </c>
      <c r="B23" s="18">
        <v>43991</v>
      </c>
      <c r="C23" s="15">
        <v>908</v>
      </c>
      <c r="D23" s="5" t="s">
        <v>80</v>
      </c>
      <c r="E23" s="5" t="s">
        <v>103</v>
      </c>
      <c r="F23" s="25">
        <v>704.96</v>
      </c>
    </row>
    <row r="24" spans="1:7" x14ac:dyDescent="0.2">
      <c r="A24" s="119">
        <v>17</v>
      </c>
      <c r="B24" s="42">
        <v>43991</v>
      </c>
      <c r="C24" s="16">
        <v>909</v>
      </c>
      <c r="D24" s="50" t="s">
        <v>104</v>
      </c>
      <c r="E24" s="50" t="s">
        <v>105</v>
      </c>
      <c r="F24" s="122">
        <v>2766.75</v>
      </c>
    </row>
    <row r="25" spans="1:7" x14ac:dyDescent="0.2">
      <c r="A25" s="60">
        <v>18</v>
      </c>
      <c r="B25" s="18">
        <v>43991</v>
      </c>
      <c r="C25" s="15">
        <v>910</v>
      </c>
      <c r="D25" s="5" t="s">
        <v>106</v>
      </c>
      <c r="E25" s="123" t="s">
        <v>107</v>
      </c>
      <c r="F25" s="122">
        <v>472</v>
      </c>
    </row>
    <row r="26" spans="1:7" x14ac:dyDescent="0.2">
      <c r="A26" s="119">
        <v>19</v>
      </c>
      <c r="B26" s="18">
        <v>43992</v>
      </c>
      <c r="C26" s="15">
        <v>24</v>
      </c>
      <c r="D26" s="5" t="s">
        <v>101</v>
      </c>
      <c r="E26" s="5" t="s">
        <v>91</v>
      </c>
      <c r="F26" s="122">
        <v>2984</v>
      </c>
    </row>
    <row r="27" spans="1:7" x14ac:dyDescent="0.2">
      <c r="A27" s="60">
        <v>20</v>
      </c>
      <c r="B27" s="18">
        <v>43992</v>
      </c>
      <c r="C27" s="15">
        <v>911</v>
      </c>
      <c r="D27" s="5" t="s">
        <v>109</v>
      </c>
      <c r="E27" s="123" t="s">
        <v>110</v>
      </c>
      <c r="F27" s="122">
        <v>3731.89</v>
      </c>
      <c r="G27" s="14"/>
    </row>
    <row r="28" spans="1:7" x14ac:dyDescent="0.2">
      <c r="A28" s="119">
        <v>21</v>
      </c>
      <c r="B28" s="18">
        <v>43992</v>
      </c>
      <c r="C28" s="15">
        <v>912</v>
      </c>
      <c r="D28" s="5" t="s">
        <v>89</v>
      </c>
      <c r="E28" s="123" t="s">
        <v>111</v>
      </c>
      <c r="F28" s="122">
        <v>4269.72</v>
      </c>
      <c r="G28" s="14"/>
    </row>
    <row r="29" spans="1:7" x14ac:dyDescent="0.2">
      <c r="A29" s="60">
        <v>22</v>
      </c>
      <c r="B29" s="42">
        <v>43992</v>
      </c>
      <c r="C29" s="16">
        <v>913</v>
      </c>
      <c r="D29" s="50" t="s">
        <v>112</v>
      </c>
      <c r="E29" s="51" t="s">
        <v>113</v>
      </c>
      <c r="F29" s="122">
        <v>11250</v>
      </c>
    </row>
    <row r="30" spans="1:7" x14ac:dyDescent="0.2">
      <c r="A30" s="119">
        <v>23</v>
      </c>
      <c r="B30" s="42">
        <v>43992</v>
      </c>
      <c r="C30" s="16">
        <v>914</v>
      </c>
      <c r="D30" s="50" t="s">
        <v>114</v>
      </c>
      <c r="E30" s="51" t="s">
        <v>115</v>
      </c>
      <c r="F30" s="122">
        <v>773.5</v>
      </c>
    </row>
    <row r="31" spans="1:7" x14ac:dyDescent="0.2">
      <c r="A31" s="60">
        <v>24</v>
      </c>
      <c r="B31" s="42">
        <v>43992</v>
      </c>
      <c r="C31" s="16">
        <v>915</v>
      </c>
      <c r="D31" s="50" t="s">
        <v>116</v>
      </c>
      <c r="E31" s="51" t="s">
        <v>117</v>
      </c>
      <c r="F31" s="25">
        <v>15467.24</v>
      </c>
    </row>
    <row r="32" spans="1:7" x14ac:dyDescent="0.2">
      <c r="A32" s="119">
        <v>25</v>
      </c>
      <c r="B32" s="42">
        <v>43992</v>
      </c>
      <c r="C32" s="16">
        <v>916</v>
      </c>
      <c r="D32" s="50" t="s">
        <v>118</v>
      </c>
      <c r="E32" s="51" t="s">
        <v>119</v>
      </c>
      <c r="F32" s="25">
        <v>21777</v>
      </c>
    </row>
    <row r="33" spans="1:6" x14ac:dyDescent="0.2">
      <c r="A33" s="60">
        <v>26</v>
      </c>
      <c r="B33" s="42">
        <v>43992</v>
      </c>
      <c r="C33" s="16">
        <v>917</v>
      </c>
      <c r="D33" s="50" t="s">
        <v>118</v>
      </c>
      <c r="E33" s="51" t="s">
        <v>120</v>
      </c>
      <c r="F33" s="25">
        <v>4998</v>
      </c>
    </row>
    <row r="34" spans="1:6" x14ac:dyDescent="0.2">
      <c r="A34" s="119">
        <v>27</v>
      </c>
      <c r="B34" s="42">
        <v>43993</v>
      </c>
      <c r="C34" s="16">
        <v>25</v>
      </c>
      <c r="D34" s="50" t="s">
        <v>101</v>
      </c>
      <c r="E34" s="51" t="s">
        <v>91</v>
      </c>
      <c r="F34" s="25">
        <v>11.9</v>
      </c>
    </row>
    <row r="35" spans="1:6" x14ac:dyDescent="0.2">
      <c r="A35" s="60">
        <v>28</v>
      </c>
      <c r="B35" s="42">
        <v>43993</v>
      </c>
      <c r="C35" s="16">
        <v>920</v>
      </c>
      <c r="D35" s="50" t="s">
        <v>121</v>
      </c>
      <c r="E35" s="51" t="s">
        <v>122</v>
      </c>
      <c r="F35" s="25">
        <v>458.15</v>
      </c>
    </row>
    <row r="36" spans="1:6" x14ac:dyDescent="0.2">
      <c r="A36" s="119">
        <v>29</v>
      </c>
      <c r="B36" s="42">
        <v>43993</v>
      </c>
      <c r="C36" s="16">
        <v>921</v>
      </c>
      <c r="D36" s="50" t="s">
        <v>123</v>
      </c>
      <c r="E36" s="51" t="s">
        <v>124</v>
      </c>
      <c r="F36" s="25">
        <v>1428</v>
      </c>
    </row>
    <row r="37" spans="1:6" x14ac:dyDescent="0.2">
      <c r="A37" s="60">
        <v>30</v>
      </c>
      <c r="B37" s="42">
        <v>43994</v>
      </c>
      <c r="C37" s="16">
        <v>923</v>
      </c>
      <c r="D37" s="50" t="s">
        <v>125</v>
      </c>
      <c r="E37" s="51" t="s">
        <v>126</v>
      </c>
      <c r="F37" s="25">
        <v>1446.65</v>
      </c>
    </row>
    <row r="38" spans="1:6" x14ac:dyDescent="0.2">
      <c r="A38" s="119">
        <v>31</v>
      </c>
      <c r="B38" s="42">
        <v>43997</v>
      </c>
      <c r="C38" s="16">
        <v>26</v>
      </c>
      <c r="D38" s="50" t="s">
        <v>101</v>
      </c>
      <c r="E38" s="51" t="s">
        <v>91</v>
      </c>
      <c r="F38" s="25">
        <v>456.32</v>
      </c>
    </row>
    <row r="39" spans="1:6" x14ac:dyDescent="0.2">
      <c r="A39" s="60">
        <v>32</v>
      </c>
      <c r="B39" s="42">
        <v>43998</v>
      </c>
      <c r="C39" s="16">
        <v>928</v>
      </c>
      <c r="D39" s="50" t="s">
        <v>86</v>
      </c>
      <c r="E39" s="51" t="s">
        <v>127</v>
      </c>
      <c r="F39" s="25">
        <v>1618.4</v>
      </c>
    </row>
    <row r="40" spans="1:6" x14ac:dyDescent="0.2">
      <c r="A40" s="119">
        <v>33</v>
      </c>
      <c r="B40" s="42">
        <v>43998</v>
      </c>
      <c r="C40" s="16">
        <v>929</v>
      </c>
      <c r="D40" s="50" t="s">
        <v>128</v>
      </c>
      <c r="E40" s="51" t="s">
        <v>129</v>
      </c>
      <c r="F40" s="25">
        <v>1494</v>
      </c>
    </row>
    <row r="41" spans="1:6" x14ac:dyDescent="0.2">
      <c r="A41" s="60">
        <v>34</v>
      </c>
      <c r="B41" s="42">
        <v>43998</v>
      </c>
      <c r="C41" s="16">
        <v>930</v>
      </c>
      <c r="D41" s="50" t="s">
        <v>86</v>
      </c>
      <c r="E41" s="51" t="s">
        <v>130</v>
      </c>
      <c r="F41" s="25">
        <v>101.29</v>
      </c>
    </row>
    <row r="42" spans="1:6" x14ac:dyDescent="0.2">
      <c r="A42" s="119">
        <v>35</v>
      </c>
      <c r="B42" s="42">
        <v>43998</v>
      </c>
      <c r="C42" s="16">
        <v>931</v>
      </c>
      <c r="D42" s="50" t="s">
        <v>131</v>
      </c>
      <c r="E42" s="51" t="s">
        <v>132</v>
      </c>
      <c r="F42" s="25">
        <v>1097.31</v>
      </c>
    </row>
    <row r="43" spans="1:6" x14ac:dyDescent="0.2">
      <c r="A43" s="60">
        <v>36</v>
      </c>
      <c r="B43" s="42">
        <v>43998</v>
      </c>
      <c r="C43" s="16">
        <v>932</v>
      </c>
      <c r="D43" s="50" t="s">
        <v>131</v>
      </c>
      <c r="E43" s="51" t="s">
        <v>132</v>
      </c>
      <c r="F43" s="25">
        <v>6542.33</v>
      </c>
    </row>
    <row r="44" spans="1:6" x14ac:dyDescent="0.2">
      <c r="A44" s="119">
        <v>37</v>
      </c>
      <c r="B44" s="42">
        <v>43998</v>
      </c>
      <c r="C44" s="16">
        <v>933</v>
      </c>
      <c r="D44" s="50" t="s">
        <v>133</v>
      </c>
      <c r="E44" s="51" t="s">
        <v>134</v>
      </c>
      <c r="F44" s="25">
        <v>7616</v>
      </c>
    </row>
    <row r="45" spans="1:6" x14ac:dyDescent="0.2">
      <c r="A45" s="60">
        <v>38</v>
      </c>
      <c r="B45" s="42">
        <v>43998</v>
      </c>
      <c r="C45" s="16">
        <v>934</v>
      </c>
      <c r="D45" s="50" t="s">
        <v>135</v>
      </c>
      <c r="E45" s="51" t="s">
        <v>136</v>
      </c>
      <c r="F45" s="25">
        <v>3570</v>
      </c>
    </row>
    <row r="46" spans="1:6" x14ac:dyDescent="0.2">
      <c r="A46" s="119">
        <v>39</v>
      </c>
      <c r="B46" s="42">
        <v>43998</v>
      </c>
      <c r="C46" s="16">
        <v>935</v>
      </c>
      <c r="D46" s="50" t="s">
        <v>137</v>
      </c>
      <c r="E46" s="51" t="s">
        <v>138</v>
      </c>
      <c r="F46" s="25">
        <v>135.66</v>
      </c>
    </row>
    <row r="47" spans="1:6" x14ac:dyDescent="0.2">
      <c r="A47" s="60">
        <v>40</v>
      </c>
      <c r="B47" s="42">
        <v>43999</v>
      </c>
      <c r="C47" s="16">
        <v>938</v>
      </c>
      <c r="D47" s="50" t="s">
        <v>140</v>
      </c>
      <c r="E47" s="51" t="s">
        <v>141</v>
      </c>
      <c r="F47" s="25">
        <v>21996.98</v>
      </c>
    </row>
    <row r="48" spans="1:6" x14ac:dyDescent="0.2">
      <c r="A48" s="119">
        <v>41</v>
      </c>
      <c r="B48" s="42">
        <v>43999</v>
      </c>
      <c r="C48" s="16">
        <v>939</v>
      </c>
      <c r="D48" s="50" t="s">
        <v>142</v>
      </c>
      <c r="E48" s="51" t="s">
        <v>143</v>
      </c>
      <c r="F48" s="25">
        <v>5997.6</v>
      </c>
    </row>
    <row r="49" spans="1:8" x14ac:dyDescent="0.2">
      <c r="A49" s="60">
        <v>42</v>
      </c>
      <c r="B49" s="42">
        <v>43999</v>
      </c>
      <c r="C49" s="16">
        <v>940</v>
      </c>
      <c r="D49" s="50" t="s">
        <v>131</v>
      </c>
      <c r="E49" s="51" t="s">
        <v>144</v>
      </c>
      <c r="F49" s="25">
        <v>113.05</v>
      </c>
    </row>
    <row r="50" spans="1:8" x14ac:dyDescent="0.2">
      <c r="A50" s="119">
        <v>43</v>
      </c>
      <c r="B50" s="42">
        <v>43999</v>
      </c>
      <c r="C50" s="16">
        <v>941</v>
      </c>
      <c r="D50" s="50" t="s">
        <v>131</v>
      </c>
      <c r="E50" s="51" t="s">
        <v>132</v>
      </c>
      <c r="F50" s="25">
        <v>145.72999999999999</v>
      </c>
      <c r="H50" s="112"/>
    </row>
    <row r="51" spans="1:8" x14ac:dyDescent="0.2">
      <c r="A51" s="60">
        <v>44</v>
      </c>
      <c r="B51" s="42">
        <v>43999</v>
      </c>
      <c r="C51" s="47">
        <v>942</v>
      </c>
      <c r="D51" s="50" t="s">
        <v>89</v>
      </c>
      <c r="E51" s="51" t="s">
        <v>145</v>
      </c>
      <c r="F51" s="25">
        <v>4269.72</v>
      </c>
      <c r="H51" s="112"/>
    </row>
    <row r="52" spans="1:8" x14ac:dyDescent="0.2">
      <c r="A52" s="119">
        <v>45</v>
      </c>
      <c r="B52" s="42">
        <v>44000</v>
      </c>
      <c r="C52" s="47">
        <v>943</v>
      </c>
      <c r="D52" s="50" t="s">
        <v>140</v>
      </c>
      <c r="E52" s="51" t="s">
        <v>141</v>
      </c>
      <c r="F52" s="25">
        <v>20129.02</v>
      </c>
      <c r="G52" s="59"/>
      <c r="H52" s="59"/>
    </row>
    <row r="53" spans="1:8" x14ac:dyDescent="0.2">
      <c r="A53" s="60">
        <v>46</v>
      </c>
      <c r="B53" s="42">
        <v>44001</v>
      </c>
      <c r="C53" s="47">
        <v>947</v>
      </c>
      <c r="D53" s="50" t="s">
        <v>146</v>
      </c>
      <c r="E53" s="51" t="s">
        <v>124</v>
      </c>
      <c r="F53" s="25">
        <v>1604.95</v>
      </c>
    </row>
    <row r="54" spans="1:8" x14ac:dyDescent="0.2">
      <c r="A54" s="119">
        <v>47</v>
      </c>
      <c r="B54" s="42">
        <v>44004</v>
      </c>
      <c r="C54" s="47">
        <v>27</v>
      </c>
      <c r="D54" s="50" t="s">
        <v>90</v>
      </c>
      <c r="E54" s="51" t="s">
        <v>91</v>
      </c>
      <c r="F54" s="25">
        <v>4950</v>
      </c>
      <c r="G54" s="59"/>
      <c r="H54" s="59"/>
    </row>
    <row r="55" spans="1:8" x14ac:dyDescent="0.2">
      <c r="A55" s="60">
        <v>48</v>
      </c>
      <c r="B55" s="42">
        <v>44005</v>
      </c>
      <c r="C55" s="47">
        <v>948</v>
      </c>
      <c r="D55" s="50" t="s">
        <v>80</v>
      </c>
      <c r="E55" s="51" t="s">
        <v>147</v>
      </c>
      <c r="F55" s="25">
        <v>669.99</v>
      </c>
      <c r="G55" s="59"/>
      <c r="H55" s="59"/>
    </row>
    <row r="56" spans="1:8" x14ac:dyDescent="0.2">
      <c r="A56" s="119">
        <v>49</v>
      </c>
      <c r="B56" s="18">
        <v>44005</v>
      </c>
      <c r="C56" s="6">
        <v>949</v>
      </c>
      <c r="D56" s="5" t="s">
        <v>148</v>
      </c>
      <c r="E56" s="123" t="s">
        <v>149</v>
      </c>
      <c r="F56" s="25">
        <v>1350.23</v>
      </c>
    </row>
    <row r="57" spans="1:8" x14ac:dyDescent="0.2">
      <c r="A57" s="60">
        <v>50</v>
      </c>
      <c r="B57" s="18">
        <v>44005</v>
      </c>
      <c r="C57" s="47">
        <v>950</v>
      </c>
      <c r="D57" s="50" t="s">
        <v>142</v>
      </c>
      <c r="E57" s="51" t="s">
        <v>150</v>
      </c>
      <c r="F57" s="25">
        <v>7735</v>
      </c>
    </row>
    <row r="58" spans="1:8" x14ac:dyDescent="0.2">
      <c r="A58" s="119">
        <v>51</v>
      </c>
      <c r="B58" s="18">
        <v>44006</v>
      </c>
      <c r="C58" s="47">
        <v>953</v>
      </c>
      <c r="D58" s="50" t="s">
        <v>86</v>
      </c>
      <c r="E58" s="51" t="s">
        <v>151</v>
      </c>
      <c r="F58" s="25">
        <v>3755.72</v>
      </c>
    </row>
    <row r="59" spans="1:8" x14ac:dyDescent="0.2">
      <c r="A59" s="60">
        <v>52</v>
      </c>
      <c r="B59" s="18">
        <v>44006</v>
      </c>
      <c r="C59" s="47">
        <v>954</v>
      </c>
      <c r="D59" s="50" t="s">
        <v>152</v>
      </c>
      <c r="E59" s="51" t="s">
        <v>153</v>
      </c>
      <c r="F59" s="25">
        <v>1720.42</v>
      </c>
    </row>
    <row r="60" spans="1:8" x14ac:dyDescent="0.2">
      <c r="A60" s="119">
        <v>53</v>
      </c>
      <c r="B60" s="18">
        <v>44006</v>
      </c>
      <c r="C60" s="47">
        <v>955</v>
      </c>
      <c r="D60" s="50" t="s">
        <v>131</v>
      </c>
      <c r="E60" s="51" t="s">
        <v>154</v>
      </c>
      <c r="F60" s="25">
        <v>470.05</v>
      </c>
    </row>
    <row r="61" spans="1:8" x14ac:dyDescent="0.2">
      <c r="A61" s="60">
        <v>54</v>
      </c>
      <c r="B61" s="18">
        <v>44006</v>
      </c>
      <c r="C61" s="6">
        <v>956</v>
      </c>
      <c r="D61" s="5" t="s">
        <v>131</v>
      </c>
      <c r="E61" s="123" t="s">
        <v>155</v>
      </c>
      <c r="F61" s="25">
        <v>113.05</v>
      </c>
    </row>
    <row r="62" spans="1:8" x14ac:dyDescent="0.2">
      <c r="A62" s="119">
        <v>55</v>
      </c>
      <c r="B62" s="18">
        <v>44007</v>
      </c>
      <c r="C62" s="6">
        <v>957</v>
      </c>
      <c r="D62" s="5" t="s">
        <v>156</v>
      </c>
      <c r="E62" s="123" t="s">
        <v>157</v>
      </c>
      <c r="F62" s="25">
        <v>2700</v>
      </c>
      <c r="G62" s="14"/>
    </row>
    <row r="63" spans="1:8" x14ac:dyDescent="0.2">
      <c r="A63" s="60">
        <v>56</v>
      </c>
      <c r="B63" s="18">
        <v>44007</v>
      </c>
      <c r="C63" s="6">
        <v>958</v>
      </c>
      <c r="D63" s="5" t="s">
        <v>158</v>
      </c>
      <c r="E63" s="123" t="s">
        <v>159</v>
      </c>
      <c r="F63" s="25">
        <v>1071</v>
      </c>
      <c r="G63" s="14"/>
    </row>
    <row r="64" spans="1:8" x14ac:dyDescent="0.2">
      <c r="A64" s="119">
        <v>57</v>
      </c>
      <c r="B64" s="18">
        <v>44007</v>
      </c>
      <c r="C64" s="47">
        <v>959</v>
      </c>
      <c r="D64" s="50" t="s">
        <v>160</v>
      </c>
      <c r="E64" s="51" t="s">
        <v>161</v>
      </c>
      <c r="F64" s="25">
        <v>6426</v>
      </c>
      <c r="G64" s="14"/>
    </row>
    <row r="65" spans="1:9" x14ac:dyDescent="0.2">
      <c r="A65" s="60">
        <v>58</v>
      </c>
      <c r="B65" s="18">
        <v>44008</v>
      </c>
      <c r="C65" s="47">
        <v>96</v>
      </c>
      <c r="D65" s="50" t="s">
        <v>101</v>
      </c>
      <c r="E65" s="51" t="s">
        <v>102</v>
      </c>
      <c r="F65" s="25">
        <v>-85.23</v>
      </c>
      <c r="G65" s="14"/>
    </row>
    <row r="66" spans="1:9" x14ac:dyDescent="0.2">
      <c r="A66" s="119">
        <v>59</v>
      </c>
      <c r="B66" s="18">
        <v>44011</v>
      </c>
      <c r="C66" s="6">
        <v>960</v>
      </c>
      <c r="D66" s="5" t="s">
        <v>163</v>
      </c>
      <c r="E66" s="123" t="s">
        <v>157</v>
      </c>
      <c r="F66" s="25">
        <v>2700</v>
      </c>
      <c r="G66" s="14"/>
    </row>
    <row r="67" spans="1:9" x14ac:dyDescent="0.2">
      <c r="A67" s="60">
        <v>60</v>
      </c>
      <c r="B67" s="18">
        <v>44011</v>
      </c>
      <c r="C67" s="6">
        <v>961</v>
      </c>
      <c r="D67" s="5" t="s">
        <v>156</v>
      </c>
      <c r="E67" s="123" t="s">
        <v>164</v>
      </c>
      <c r="F67" s="25">
        <v>4500</v>
      </c>
    </row>
    <row r="68" spans="1:9" x14ac:dyDescent="0.2">
      <c r="A68" s="119">
        <v>61</v>
      </c>
      <c r="B68" s="18">
        <v>44011</v>
      </c>
      <c r="C68" s="47">
        <v>962</v>
      </c>
      <c r="D68" s="50" t="s">
        <v>165</v>
      </c>
      <c r="E68" s="51" t="s">
        <v>166</v>
      </c>
      <c r="F68" s="25">
        <v>1192</v>
      </c>
    </row>
    <row r="69" spans="1:9" x14ac:dyDescent="0.2">
      <c r="A69" s="60">
        <v>62</v>
      </c>
      <c r="B69" s="18">
        <v>44011</v>
      </c>
      <c r="C69" s="47">
        <v>964</v>
      </c>
      <c r="D69" s="50" t="s">
        <v>86</v>
      </c>
      <c r="E69" s="51" t="s">
        <v>167</v>
      </c>
      <c r="F69" s="25">
        <v>2119.2800000000002</v>
      </c>
    </row>
    <row r="70" spans="1:9" x14ac:dyDescent="0.2">
      <c r="A70" s="119">
        <v>63</v>
      </c>
      <c r="B70" s="18">
        <v>44012</v>
      </c>
      <c r="C70" s="47">
        <v>967</v>
      </c>
      <c r="D70" s="50" t="s">
        <v>168</v>
      </c>
      <c r="E70" s="51" t="s">
        <v>169</v>
      </c>
      <c r="F70" s="25">
        <v>738</v>
      </c>
    </row>
    <row r="71" spans="1:9" s="14" customFormat="1" x14ac:dyDescent="0.2">
      <c r="A71" s="60">
        <v>64</v>
      </c>
      <c r="B71" s="42">
        <v>44012</v>
      </c>
      <c r="C71" s="47">
        <v>968</v>
      </c>
      <c r="D71" s="50" t="s">
        <v>168</v>
      </c>
      <c r="E71" s="51" t="s">
        <v>169</v>
      </c>
      <c r="F71" s="25">
        <v>534.97</v>
      </c>
    </row>
    <row r="72" spans="1:9" s="14" customFormat="1" x14ac:dyDescent="0.2">
      <c r="A72" s="119">
        <v>65</v>
      </c>
      <c r="B72" s="42">
        <v>44012</v>
      </c>
      <c r="C72" s="47">
        <v>969</v>
      </c>
      <c r="D72" s="50" t="s">
        <v>168</v>
      </c>
      <c r="E72" s="51" t="s">
        <v>169</v>
      </c>
      <c r="F72" s="25">
        <v>583.02</v>
      </c>
    </row>
    <row r="73" spans="1:9" x14ac:dyDescent="0.2">
      <c r="A73" s="60">
        <v>66</v>
      </c>
      <c r="B73" s="42">
        <v>44012</v>
      </c>
      <c r="C73" s="6">
        <v>970</v>
      </c>
      <c r="D73" s="50" t="s">
        <v>168</v>
      </c>
      <c r="E73" s="51" t="s">
        <v>169</v>
      </c>
      <c r="F73" s="25">
        <v>594.09</v>
      </c>
    </row>
    <row r="74" spans="1:9" x14ac:dyDescent="0.2">
      <c r="A74" s="119">
        <v>67</v>
      </c>
      <c r="B74" s="42">
        <v>44012</v>
      </c>
      <c r="C74" s="6">
        <v>971</v>
      </c>
      <c r="D74" s="50" t="s">
        <v>168</v>
      </c>
      <c r="E74" s="51" t="s">
        <v>169</v>
      </c>
      <c r="F74" s="25">
        <v>604.20000000000005</v>
      </c>
      <c r="H74" s="113"/>
      <c r="I74" s="12"/>
    </row>
    <row r="75" spans="1:9" x14ac:dyDescent="0.2">
      <c r="A75" s="60">
        <v>68</v>
      </c>
      <c r="B75" s="42">
        <v>44012</v>
      </c>
      <c r="C75" s="6">
        <v>972</v>
      </c>
      <c r="D75" s="50" t="s">
        <v>168</v>
      </c>
      <c r="E75" s="51" t="s">
        <v>169</v>
      </c>
      <c r="F75" s="25">
        <v>576.62</v>
      </c>
      <c r="H75" s="113"/>
      <c r="I75" s="12"/>
    </row>
    <row r="76" spans="1:9" x14ac:dyDescent="0.2">
      <c r="A76" s="119">
        <v>69</v>
      </c>
      <c r="B76" s="42">
        <v>44012</v>
      </c>
      <c r="C76" s="6">
        <v>973</v>
      </c>
      <c r="D76" s="50" t="s">
        <v>168</v>
      </c>
      <c r="E76" s="51" t="s">
        <v>169</v>
      </c>
      <c r="F76" s="25">
        <v>585.29</v>
      </c>
      <c r="H76" s="12"/>
      <c r="I76" s="12"/>
    </row>
    <row r="77" spans="1:9" x14ac:dyDescent="0.2">
      <c r="A77" s="60">
        <v>70</v>
      </c>
      <c r="B77" s="42">
        <v>44012</v>
      </c>
      <c r="C77" s="6">
        <v>974</v>
      </c>
      <c r="D77" s="50" t="s">
        <v>168</v>
      </c>
      <c r="E77" s="51" t="s">
        <v>169</v>
      </c>
      <c r="F77" s="25">
        <v>252.61</v>
      </c>
      <c r="H77" s="12"/>
      <c r="I77" s="12"/>
    </row>
    <row r="78" spans="1:9" x14ac:dyDescent="0.2">
      <c r="A78" s="119">
        <v>71</v>
      </c>
      <c r="B78" s="42">
        <v>44012</v>
      </c>
      <c r="C78" s="47">
        <v>975</v>
      </c>
      <c r="D78" s="50" t="s">
        <v>168</v>
      </c>
      <c r="E78" s="51" t="s">
        <v>169</v>
      </c>
      <c r="F78" s="25">
        <v>597.30999999999995</v>
      </c>
      <c r="H78" s="12"/>
      <c r="I78" s="12"/>
    </row>
    <row r="79" spans="1:9" x14ac:dyDescent="0.2">
      <c r="A79" s="60">
        <v>72</v>
      </c>
      <c r="B79" s="42">
        <v>44012</v>
      </c>
      <c r="C79" s="6">
        <v>976</v>
      </c>
      <c r="D79" s="50" t="s">
        <v>168</v>
      </c>
      <c r="E79" s="51" t="s">
        <v>169</v>
      </c>
      <c r="F79" s="25">
        <v>559.28</v>
      </c>
      <c r="H79" s="12"/>
      <c r="I79" s="12"/>
    </row>
    <row r="80" spans="1:9" x14ac:dyDescent="0.2">
      <c r="A80" s="119">
        <v>73</v>
      </c>
      <c r="B80" s="42">
        <v>44012</v>
      </c>
      <c r="C80" s="6">
        <v>978</v>
      </c>
      <c r="D80" s="50" t="s">
        <v>170</v>
      </c>
      <c r="E80" s="51" t="s">
        <v>171</v>
      </c>
      <c r="F80" s="25">
        <v>6664</v>
      </c>
      <c r="H80" s="12"/>
      <c r="I80" s="12"/>
    </row>
    <row r="81" spans="1:6" x14ac:dyDescent="0.2">
      <c r="A81" s="60">
        <v>74</v>
      </c>
      <c r="B81" s="114" t="s">
        <v>18</v>
      </c>
      <c r="C81" s="115" t="s">
        <v>18</v>
      </c>
      <c r="D81" s="116" t="s">
        <v>172</v>
      </c>
      <c r="E81" s="116" t="s">
        <v>172</v>
      </c>
      <c r="F81" s="25">
        <v>1654.8</v>
      </c>
    </row>
    <row r="82" spans="1:6" x14ac:dyDescent="0.2">
      <c r="A82" s="119">
        <v>75</v>
      </c>
      <c r="B82" s="114" t="s">
        <v>18</v>
      </c>
      <c r="C82" s="115" t="s">
        <v>18</v>
      </c>
      <c r="D82" s="116" t="s">
        <v>173</v>
      </c>
      <c r="E82" s="116" t="s">
        <v>174</v>
      </c>
      <c r="F82" s="25">
        <v>6309.71</v>
      </c>
    </row>
    <row r="83" spans="1:6" ht="15" thickBot="1" x14ac:dyDescent="0.25">
      <c r="A83" s="137" t="s">
        <v>76</v>
      </c>
      <c r="B83" s="138"/>
      <c r="C83" s="138"/>
      <c r="D83" s="138"/>
      <c r="E83" s="138"/>
      <c r="F83" s="11">
        <f>SUM(F8:F82)</f>
        <v>315475.01999999996</v>
      </c>
    </row>
    <row r="85" spans="1:6" x14ac:dyDescent="0.2">
      <c r="F85" s="12"/>
    </row>
    <row r="86" spans="1:6" x14ac:dyDescent="0.2">
      <c r="F86" s="12"/>
    </row>
    <row r="87" spans="1:6" x14ac:dyDescent="0.2">
      <c r="F87" s="12"/>
    </row>
    <row r="88" spans="1:6" x14ac:dyDescent="0.2">
      <c r="F88" s="13"/>
    </row>
    <row r="89" spans="1:6" x14ac:dyDescent="0.2">
      <c r="F89" s="12"/>
    </row>
  </sheetData>
  <sheetProtection password="877D" sheet="1" formatCells="0" formatColumns="0" formatRows="0" insertColumns="0" insertRows="0" insertHyperlinks="0" deleteColumns="0" deleteRows="0" sort="0" autoFilter="0" pivotTables="0"/>
  <mergeCells count="2">
    <mergeCell ref="A83:E83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4" workbookViewId="0">
      <selection activeCell="A8" sqref="A8:F30"/>
    </sheetView>
  </sheetViews>
  <sheetFormatPr defaultRowHeight="14.25" x14ac:dyDescent="0.2"/>
  <cols>
    <col min="1" max="1" width="16.7109375" style="9" customWidth="1"/>
    <col min="2" max="2" width="8.85546875" style="9" customWidth="1"/>
    <col min="3" max="3" width="4.85546875" style="9" bestFit="1" customWidth="1"/>
    <col min="4" max="4" width="10.140625" style="9" bestFit="1" customWidth="1"/>
    <col min="5" max="5" width="13.28515625" style="9" customWidth="1"/>
    <col min="6" max="6" width="26" style="9" bestFit="1" customWidth="1"/>
    <col min="7" max="7" width="9.140625" style="9"/>
    <col min="8" max="8" width="10.7109375" style="9" bestFit="1" customWidth="1"/>
    <col min="9" max="9" width="12.28515625" style="9" bestFit="1" customWidth="1"/>
    <col min="10" max="10" width="10.140625" style="9" bestFit="1" customWidth="1"/>
    <col min="11" max="16384" width="9.140625" style="9"/>
  </cols>
  <sheetData>
    <row r="1" spans="1:15" x14ac:dyDescent="0.2">
      <c r="A1" s="1" t="s">
        <v>4</v>
      </c>
      <c r="B1" s="1"/>
      <c r="C1" s="7"/>
      <c r="D1" s="7"/>
      <c r="E1" s="7"/>
      <c r="F1" s="7"/>
    </row>
    <row r="3" spans="1:15" x14ac:dyDescent="0.2">
      <c r="A3" s="1" t="s">
        <v>66</v>
      </c>
      <c r="B3" s="7"/>
      <c r="C3" s="7"/>
      <c r="D3" s="7"/>
      <c r="F3" s="7"/>
    </row>
    <row r="4" spans="1:15" x14ac:dyDescent="0.2">
      <c r="A4" s="7"/>
      <c r="B4" s="1"/>
      <c r="C4" s="7"/>
      <c r="D4" s="7"/>
      <c r="E4" s="7"/>
      <c r="F4" s="7"/>
    </row>
    <row r="5" spans="1:15" x14ac:dyDescent="0.2">
      <c r="A5" s="139" t="s">
        <v>75</v>
      </c>
      <c r="B5" s="139"/>
      <c r="C5" s="139"/>
      <c r="F5" s="7"/>
    </row>
    <row r="6" spans="1:15" x14ac:dyDescent="0.2">
      <c r="A6" s="2"/>
      <c r="B6" s="7"/>
      <c r="C6" s="7"/>
      <c r="D6" s="7"/>
      <c r="E6" s="7"/>
      <c r="F6" s="7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52" t="s">
        <v>18</v>
      </c>
      <c r="B8" s="53" t="s">
        <v>6</v>
      </c>
      <c r="C8" s="53" t="s">
        <v>7</v>
      </c>
      <c r="D8" s="53" t="s">
        <v>8</v>
      </c>
      <c r="E8" s="54" t="s">
        <v>3</v>
      </c>
      <c r="F8" s="55" t="s">
        <v>24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">
      <c r="A9" s="107" t="s">
        <v>48</v>
      </c>
      <c r="B9" s="75"/>
      <c r="C9" s="75"/>
      <c r="D9" s="76">
        <v>14879.25</v>
      </c>
      <c r="E9" s="77"/>
      <c r="F9" s="78"/>
      <c r="G9" s="12"/>
      <c r="H9" s="12"/>
      <c r="I9" s="12"/>
      <c r="J9" s="12"/>
      <c r="K9" s="12"/>
      <c r="L9" s="12"/>
      <c r="M9" s="12"/>
      <c r="N9" s="12"/>
      <c r="O9" s="12"/>
    </row>
    <row r="10" spans="1:15" ht="25.5" x14ac:dyDescent="0.2">
      <c r="A10" s="79" t="s">
        <v>50</v>
      </c>
      <c r="B10" s="75" t="s">
        <v>92</v>
      </c>
      <c r="C10" s="75">
        <v>9</v>
      </c>
      <c r="D10" s="80">
        <v>201</v>
      </c>
      <c r="E10" s="77" t="s">
        <v>18</v>
      </c>
      <c r="F10" s="84" t="s">
        <v>57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74" t="s">
        <v>18</v>
      </c>
      <c r="B11" s="75" t="s">
        <v>92</v>
      </c>
      <c r="C11" s="75">
        <v>9</v>
      </c>
      <c r="D11" s="80">
        <v>201</v>
      </c>
      <c r="E11" s="77" t="s">
        <v>18</v>
      </c>
      <c r="F11" s="84" t="s">
        <v>51</v>
      </c>
    </row>
    <row r="12" spans="1:15" ht="25.5" x14ac:dyDescent="0.2">
      <c r="A12" s="74" t="s">
        <v>18</v>
      </c>
      <c r="B12" s="75" t="s">
        <v>92</v>
      </c>
      <c r="C12" s="75">
        <v>9</v>
      </c>
      <c r="D12" s="80">
        <v>202</v>
      </c>
      <c r="E12" s="77" t="s">
        <v>18</v>
      </c>
      <c r="F12" s="84" t="s">
        <v>63</v>
      </c>
    </row>
    <row r="13" spans="1:15" ht="25.5" x14ac:dyDescent="0.2">
      <c r="A13" s="74" t="s">
        <v>18</v>
      </c>
      <c r="B13" s="75" t="s">
        <v>92</v>
      </c>
      <c r="C13" s="75">
        <v>9</v>
      </c>
      <c r="D13" s="80">
        <v>202</v>
      </c>
      <c r="E13" s="77" t="s">
        <v>18</v>
      </c>
      <c r="F13" s="84" t="s">
        <v>52</v>
      </c>
    </row>
    <row r="14" spans="1:15" ht="25.5" x14ac:dyDescent="0.2">
      <c r="A14" s="74" t="s">
        <v>18</v>
      </c>
      <c r="B14" s="75" t="s">
        <v>92</v>
      </c>
      <c r="C14" s="75">
        <v>9</v>
      </c>
      <c r="D14" s="80">
        <v>202</v>
      </c>
      <c r="E14" s="77" t="s">
        <v>18</v>
      </c>
      <c r="F14" s="84" t="s">
        <v>52</v>
      </c>
    </row>
    <row r="15" spans="1:15" ht="25.5" x14ac:dyDescent="0.2">
      <c r="A15" s="74" t="s">
        <v>18</v>
      </c>
      <c r="B15" s="75" t="s">
        <v>92</v>
      </c>
      <c r="C15" s="75">
        <v>9</v>
      </c>
      <c r="D15" s="80">
        <v>202</v>
      </c>
      <c r="E15" s="77" t="s">
        <v>18</v>
      </c>
      <c r="F15" s="84" t="s">
        <v>52</v>
      </c>
    </row>
    <row r="16" spans="1:15" x14ac:dyDescent="0.2">
      <c r="A16" s="74" t="s">
        <v>18</v>
      </c>
      <c r="B16" s="75" t="s">
        <v>92</v>
      </c>
      <c r="C16" s="75">
        <v>9</v>
      </c>
      <c r="D16" s="80">
        <v>135</v>
      </c>
      <c r="E16" s="77" t="s">
        <v>18</v>
      </c>
      <c r="F16" s="85" t="s">
        <v>53</v>
      </c>
    </row>
    <row r="17" spans="1:6" x14ac:dyDescent="0.2">
      <c r="A17" s="74" t="s">
        <v>18</v>
      </c>
      <c r="B17" s="75" t="s">
        <v>92</v>
      </c>
      <c r="C17" s="75">
        <v>9</v>
      </c>
      <c r="D17" s="80">
        <v>725</v>
      </c>
      <c r="E17" s="77" t="s">
        <v>18</v>
      </c>
      <c r="F17" s="85" t="s">
        <v>58</v>
      </c>
    </row>
    <row r="18" spans="1:6" x14ac:dyDescent="0.2">
      <c r="A18" s="79" t="s">
        <v>49</v>
      </c>
      <c r="B18" s="75" t="s">
        <v>18</v>
      </c>
      <c r="C18" s="75" t="s">
        <v>18</v>
      </c>
      <c r="D18" s="76">
        <f>SUM(D10:D17)</f>
        <v>2070</v>
      </c>
      <c r="E18" s="77" t="s">
        <v>18</v>
      </c>
      <c r="F18" s="86" t="s">
        <v>18</v>
      </c>
    </row>
    <row r="19" spans="1:6" x14ac:dyDescent="0.2">
      <c r="A19" s="74" t="s">
        <v>18</v>
      </c>
      <c r="B19" s="75" t="s">
        <v>18</v>
      </c>
      <c r="C19" s="75" t="s">
        <v>18</v>
      </c>
      <c r="D19" s="75" t="s">
        <v>18</v>
      </c>
      <c r="E19" s="77">
        <f>SUM(D9+D18)</f>
        <v>16949.25</v>
      </c>
      <c r="F19" s="86" t="s">
        <v>18</v>
      </c>
    </row>
    <row r="20" spans="1:6" x14ac:dyDescent="0.2">
      <c r="A20" s="107" t="s">
        <v>54</v>
      </c>
      <c r="B20" s="75" t="s">
        <v>18</v>
      </c>
      <c r="C20" s="75" t="s">
        <v>18</v>
      </c>
      <c r="D20" s="76">
        <v>729160.33</v>
      </c>
      <c r="E20" s="77" t="s">
        <v>18</v>
      </c>
      <c r="F20" s="86" t="s">
        <v>18</v>
      </c>
    </row>
    <row r="21" spans="1:6" ht="25.5" x14ac:dyDescent="0.2">
      <c r="A21" s="79" t="s">
        <v>56</v>
      </c>
      <c r="B21" s="75" t="s">
        <v>92</v>
      </c>
      <c r="C21" s="75">
        <v>9</v>
      </c>
      <c r="D21" s="80">
        <v>9892</v>
      </c>
      <c r="E21" s="77" t="s">
        <v>18</v>
      </c>
      <c r="F21" s="81" t="s">
        <v>63</v>
      </c>
    </row>
    <row r="22" spans="1:6" ht="25.5" x14ac:dyDescent="0.2">
      <c r="A22" s="74" t="s">
        <v>18</v>
      </c>
      <c r="B22" s="75" t="s">
        <v>92</v>
      </c>
      <c r="C22" s="75">
        <v>9</v>
      </c>
      <c r="D22" s="80">
        <v>9892</v>
      </c>
      <c r="E22" s="77" t="s">
        <v>18</v>
      </c>
      <c r="F22" s="81" t="s">
        <v>51</v>
      </c>
    </row>
    <row r="23" spans="1:6" x14ac:dyDescent="0.2">
      <c r="A23" s="74" t="s">
        <v>18</v>
      </c>
      <c r="B23" s="75" t="s">
        <v>92</v>
      </c>
      <c r="C23" s="75">
        <v>9</v>
      </c>
      <c r="D23" s="80">
        <v>9891</v>
      </c>
      <c r="E23" s="77" t="s">
        <v>18</v>
      </c>
      <c r="F23" s="81" t="s">
        <v>64</v>
      </c>
    </row>
    <row r="24" spans="1:6" ht="25.5" x14ac:dyDescent="0.2">
      <c r="A24" s="74" t="s">
        <v>18</v>
      </c>
      <c r="B24" s="75" t="s">
        <v>92</v>
      </c>
      <c r="C24" s="75">
        <v>9</v>
      </c>
      <c r="D24" s="80">
        <v>9891</v>
      </c>
      <c r="E24" s="77" t="s">
        <v>18</v>
      </c>
      <c r="F24" s="81" t="s">
        <v>57</v>
      </c>
    </row>
    <row r="25" spans="1:6" ht="25.5" x14ac:dyDescent="0.2">
      <c r="A25" s="74" t="s">
        <v>18</v>
      </c>
      <c r="B25" s="75" t="s">
        <v>92</v>
      </c>
      <c r="C25" s="75">
        <v>9</v>
      </c>
      <c r="D25" s="80">
        <v>9891</v>
      </c>
      <c r="E25" s="77" t="s">
        <v>18</v>
      </c>
      <c r="F25" s="81" t="s">
        <v>57</v>
      </c>
    </row>
    <row r="26" spans="1:6" ht="25.5" x14ac:dyDescent="0.2">
      <c r="A26" s="74" t="s">
        <v>18</v>
      </c>
      <c r="B26" s="75" t="s">
        <v>92</v>
      </c>
      <c r="C26" s="75">
        <v>9</v>
      </c>
      <c r="D26" s="80">
        <v>9891</v>
      </c>
      <c r="E26" s="77" t="s">
        <v>18</v>
      </c>
      <c r="F26" s="81" t="s">
        <v>57</v>
      </c>
    </row>
    <row r="27" spans="1:6" x14ac:dyDescent="0.2">
      <c r="A27" s="74" t="s">
        <v>18</v>
      </c>
      <c r="B27" s="75" t="s">
        <v>92</v>
      </c>
      <c r="C27" s="75">
        <v>9</v>
      </c>
      <c r="D27" s="80">
        <v>6591</v>
      </c>
      <c r="E27" s="77" t="s">
        <v>18</v>
      </c>
      <c r="F27" s="82" t="s">
        <v>26</v>
      </c>
    </row>
    <row r="28" spans="1:6" x14ac:dyDescent="0.2">
      <c r="A28" s="74" t="s">
        <v>18</v>
      </c>
      <c r="B28" s="75" t="s">
        <v>92</v>
      </c>
      <c r="C28" s="75">
        <v>9</v>
      </c>
      <c r="D28" s="80">
        <v>35503</v>
      </c>
      <c r="E28" s="77" t="s">
        <v>18</v>
      </c>
      <c r="F28" s="82" t="s">
        <v>58</v>
      </c>
    </row>
    <row r="29" spans="1:6" x14ac:dyDescent="0.2">
      <c r="A29" s="79" t="s">
        <v>55</v>
      </c>
      <c r="B29" s="75" t="s">
        <v>18</v>
      </c>
      <c r="C29" s="75" t="s">
        <v>18</v>
      </c>
      <c r="D29" s="76">
        <f>SUM(D21:D28)</f>
        <v>101442</v>
      </c>
      <c r="E29" s="77" t="s">
        <v>18</v>
      </c>
      <c r="F29" s="86" t="s">
        <v>18</v>
      </c>
    </row>
    <row r="30" spans="1:6" ht="15" thickBot="1" x14ac:dyDescent="0.25">
      <c r="A30" s="87" t="s">
        <v>18</v>
      </c>
      <c r="B30" s="88" t="s">
        <v>18</v>
      </c>
      <c r="C30" s="88" t="s">
        <v>18</v>
      </c>
      <c r="D30" s="89" t="s">
        <v>18</v>
      </c>
      <c r="E30" s="90">
        <f>SUM(D20+D29)</f>
        <v>830602.33</v>
      </c>
      <c r="F30" s="91" t="s">
        <v>18</v>
      </c>
    </row>
  </sheetData>
  <sheetProtection password="877D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pers neincadrate cu handicap</vt:lpstr>
      <vt:lpstr>personal </vt:lpstr>
      <vt:lpstr>materiale</vt:lpstr>
      <vt:lpstr>poca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2020-07-01T12:16:19Z</dcterms:modified>
</cp:coreProperties>
</file>