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septembrie\10092021\"/>
    </mc:Choice>
  </mc:AlternateContent>
  <xr:revisionPtr revIDLastSave="0" documentId="13_ncr:1_{C979B3E4-02CF-4A46-9262-52EF8EDF320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tiz si contrib la organ.int." sheetId="8" r:id="rId6"/>
  </sheets>
  <calcPr calcId="191029"/>
</workbook>
</file>

<file path=xl/calcChain.xml><?xml version="1.0" encoding="utf-8"?>
<calcChain xmlns="http://schemas.openxmlformats.org/spreadsheetml/2006/main">
  <c r="E9" i="8" l="1"/>
  <c r="D114" i="5" l="1"/>
  <c r="D130" i="5" l="1"/>
  <c r="D29" i="7" l="1"/>
  <c r="D18" i="7" l="1"/>
  <c r="D98" i="5"/>
  <c r="D119" i="5" l="1"/>
  <c r="D9" i="6" l="1"/>
  <c r="D124" i="5" l="1"/>
  <c r="F108" i="2" l="1"/>
  <c r="E30" i="7" l="1"/>
  <c r="E19" i="7"/>
  <c r="E10" i="6" l="1"/>
  <c r="E9" i="4" l="1"/>
  <c r="D44" i="5" l="1"/>
  <c r="E120" i="5" l="1"/>
  <c r="E125" i="5" l="1"/>
  <c r="D71" i="5" l="1"/>
  <c r="E72" i="5" s="1"/>
  <c r="D105" i="5" l="1"/>
  <c r="E131" i="5" l="1"/>
  <c r="E106" i="5"/>
  <c r="E99" i="5"/>
  <c r="E45" i="5" l="1"/>
  <c r="E115" i="5"/>
  <c r="E132" i="5" l="1"/>
</calcChain>
</file>

<file path=xl/sharedStrings.xml><?xml version="1.0" encoding="utf-8"?>
<sst xmlns="http://schemas.openxmlformats.org/spreadsheetml/2006/main" count="777" uniqueCount="219">
  <si>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</si>
  <si>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</si>
  <si>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</si>
  <si>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</si>
  <si>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</si>
  <si>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</si>
  <si>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</si>
  <si>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</si>
  <si>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</si>
  <si>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</si>
  <si>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</si>
  <si>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</si>
  <si>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</si>
  <si>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</si>
  <si>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</si>
  <si>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</si>
  <si>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</si>
  <si>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</si>
  <si>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</si>
  <si>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</si>
  <si>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</si>
  <si>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</si>
  <si>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</si>
  <si>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</si>
  <si>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</si>
  <si>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</si>
  <si>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</si>
  <si>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</si>
  <si>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</si>
  <si>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</si>
  <si>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</si>
  <si>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</si>
  <si>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</si>
  <si>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</si>
  <si>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</si>
  <si>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</si>
  <si>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</si>
  <si>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</si>
  <si>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</si>
  <si>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</si>
  <si>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</si>
  <si>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</si>
  <si>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</si>
  <si>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</si>
  <si>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</si>
  <si>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</si>
  <si>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</si>
  <si>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</si>
  <si>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</si>
  <si>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</si>
  <si>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</si>
  <si>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</si>
  <si>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</si>
  <si>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</si>
  <si>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</si>
  <si>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</si>
  <si>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</si>
  <si>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</si>
  <si>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</si>
  <si>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</si>
  <si>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</si>
  <si>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</si>
  <si>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</si>
  <si>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</si>
  <si>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</si>
  <si>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</si>
  <si>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</si>
  <si>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</si>
  <si>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</si>
  <si>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</si>
  <si>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</si>
  <si>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</si>
  <si>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</si>
  <si>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</si>
  <si>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ALIM CONT CARD SALARII</t>
  </si>
  <si>
    <t>ALIMENTARE CARD SALARII</t>
  </si>
  <si>
    <t>01-31 IULIE</t>
  </si>
  <si>
    <t xml:space="preserve">01-31 iulie </t>
  </si>
  <si>
    <t>perioada: 01-31 iulie 2021</t>
  </si>
  <si>
    <t>Total plati iulie</t>
  </si>
  <si>
    <t>TOTAL IULIE</t>
  </si>
  <si>
    <t>perioada: 01-31 iulie</t>
  </si>
  <si>
    <t>iulie</t>
  </si>
  <si>
    <t>CERTSIGN SA</t>
  </si>
  <si>
    <t>CERTIFICAT CALIFICAT</t>
  </si>
  <si>
    <t>ENEL ENERGIE MUNTENIA SA</t>
  </si>
  <si>
    <t>CONSUM ENERGIE ELECTRICA</t>
  </si>
  <si>
    <t>PROFESIONAL GLOBAL PRESS SRL</t>
  </si>
  <si>
    <t>TAXA ANUNT PUBLICITAR</t>
  </si>
  <si>
    <t>PFA</t>
  </si>
  <si>
    <t>SERVICII MENT.SIST.ELECTRICE</t>
  </si>
  <si>
    <t>SERVICII CONSULTANTA</t>
  </si>
  <si>
    <t>TREI D PLUS SRL</t>
  </si>
  <si>
    <t>SERVICII DEZINFECTIE</t>
  </si>
  <si>
    <t>CENTRAL SERVICE INSTAL SRL</t>
  </si>
  <si>
    <t>VASE EXPANSIUNE MAT.SI MAN.</t>
  </si>
  <si>
    <t>FLANCO RETAIL SA</t>
  </si>
  <si>
    <t>EXPRESSOR CAFEA</t>
  </si>
  <si>
    <t>OMNI TECH SRL</t>
  </si>
  <si>
    <t>SERVICII MENT.ECHIPAM.IMPRIMARE</t>
  </si>
  <si>
    <t>OSIM</t>
  </si>
  <si>
    <t>REINTREGIRE CONT</t>
  </si>
  <si>
    <t>RIDICAT NUMERAR</t>
  </si>
  <si>
    <t>NANO SET IT SRL</t>
  </si>
  <si>
    <t>DEFLECTOR AER CONDITIONAT</t>
  </si>
  <si>
    <t>RASIROM</t>
  </si>
  <si>
    <t xml:space="preserve">SERV.SIST.COMPLEX DE SECURITATE </t>
  </si>
  <si>
    <t>CTCE PIATRA NEAMT</t>
  </si>
  <si>
    <t>ACTUALIZARI LEGIS</t>
  </si>
  <si>
    <t>ARBEX ART DÉCOR SRL</t>
  </si>
  <si>
    <t>RAME</t>
  </si>
  <si>
    <t>PERLA ECO CLIN SRL</t>
  </si>
  <si>
    <t xml:space="preserve">SERVICII CURATENIE </t>
  </si>
  <si>
    <t>VODAFONE ROMANIA SA</t>
  </si>
  <si>
    <t>ABONAMENT TV</t>
  </si>
  <si>
    <t>COMPANIA MUNICIPALA IMOBILIARA</t>
  </si>
  <si>
    <t xml:space="preserve">FOLOSINTA SPATIU </t>
  </si>
  <si>
    <t>XEROX ROMANIA SA</t>
  </si>
  <si>
    <t>SERVICII MENT.FOTOCOPIATOARE</t>
  </si>
  <si>
    <t>CENTRUL MEDICAL UNRIEA SRL</t>
  </si>
  <si>
    <t>SERVICII MEDICINA MUNCII</t>
  </si>
  <si>
    <t>BTM CORPORATE SECURITY SRL</t>
  </si>
  <si>
    <t>SERVICII PAZA</t>
  </si>
  <si>
    <t>MONITORUL OFICIAL RA</t>
  </si>
  <si>
    <t>PUBLICARE ANUNT CONCURS</t>
  </si>
  <si>
    <t>SERVICII WI-FI</t>
  </si>
  <si>
    <t>SERVICII TELEFONIE FIXA</t>
  </si>
  <si>
    <t>SERVICII TELEFONIE MOBILA</t>
  </si>
  <si>
    <t>CUMPANA 1993 SRL</t>
  </si>
  <si>
    <t>PACHET BIDOANE APA</t>
  </si>
  <si>
    <t>ENGIE ROMANIA SA</t>
  </si>
  <si>
    <t xml:space="preserve">CONSUM GAZE </t>
  </si>
  <si>
    <t>EVIDENT GROUP SRL</t>
  </si>
  <si>
    <t>HARTIE COPIATOR</t>
  </si>
  <si>
    <t>TAXA PUBLICARE ANUNT CONCURS</t>
  </si>
  <si>
    <t xml:space="preserve">RCS &amp; RDS </t>
  </si>
  <si>
    <t>TAXA CONFIGURARE SI INSTAL.SERV.INT.</t>
  </si>
  <si>
    <t>QUARTZ MATRIX SRL</t>
  </si>
  <si>
    <t>MULTIFUNCTIONALA LASER</t>
  </si>
  <si>
    <t>DANTE INTERNATIONAL SA</t>
  </si>
  <si>
    <t>CASTI</t>
  </si>
  <si>
    <t xml:space="preserve">ABONAMENT INTERNET </t>
  </si>
  <si>
    <t>SERVICII ENERGIE ELECTRICA</t>
  </si>
  <si>
    <t>SC SQUARE PARKING SRL</t>
  </si>
  <si>
    <t>PARCARE LUNA IUNIE</t>
  </si>
  <si>
    <t>ROBOSTO LOGISTIK SRL</t>
  </si>
  <si>
    <t>SERVICII SSM SI SU</t>
  </si>
  <si>
    <t>STRUCTURAL EURO FOND TRAINING</t>
  </si>
  <si>
    <t>SERVICII FORMARE PROFESIONALA</t>
  </si>
  <si>
    <t>GENERAL PROD SERV SRL</t>
  </si>
  <si>
    <t>ARTICOLE BIROU</t>
  </si>
  <si>
    <t xml:space="preserve">SERVICII INTERNET </t>
  </si>
  <si>
    <t>SERVICII DDD</t>
  </si>
  <si>
    <t>APA NOVA BUCURESTI SA</t>
  </si>
  <si>
    <t>SERVICII APA</t>
  </si>
  <si>
    <t>BEIA CONSULT INTERNATIONAL SRL</t>
  </si>
  <si>
    <t>RECONFIGURARE CENTRALA TELEFONICA</t>
  </si>
  <si>
    <t>ASCENSORUL SA</t>
  </si>
  <si>
    <t xml:space="preserve">SERVICII ASCENSOR </t>
  </si>
  <si>
    <t>CRISTALSOFT SRL</t>
  </si>
  <si>
    <t>SERVICII SOFT.CONTABILITATE</t>
  </si>
  <si>
    <t>DNS BIROTICA SRL</t>
  </si>
  <si>
    <t>PLICURI CU BURDUF</t>
  </si>
  <si>
    <t>FAIR COM AGENTI SRL</t>
  </si>
  <si>
    <t>SET CASETE</t>
  </si>
  <si>
    <t>DHL INTERNATIONAL ROMANIA SRL</t>
  </si>
  <si>
    <t>EXPEDIERI EXPRES</t>
  </si>
  <si>
    <t>C.N.POSTA ROMANA SA</t>
  </si>
  <si>
    <t>ALIMENTARE MASINA DE FRANCAT</t>
  </si>
  <si>
    <t>MEMORIE USB</t>
  </si>
  <si>
    <t xml:space="preserve">TASTATURA SI MOUSE </t>
  </si>
  <si>
    <t>DIGITRONIX TECHNOLOGY SRL</t>
  </si>
  <si>
    <t>HPE 600 GB</t>
  </si>
  <si>
    <t>MEMORIE INTERNA</t>
  </si>
  <si>
    <t xml:space="preserve">SURUBELNITA </t>
  </si>
  <si>
    <t>SSD KINGSTON</t>
  </si>
  <si>
    <t>COMPUTERLINE SRL</t>
  </si>
  <si>
    <t>MULTIFUNCTIONALA CANON</t>
  </si>
  <si>
    <t>TIMAR TRADING SRL</t>
  </si>
  <si>
    <t xml:space="preserve">SOLUTIE PARBRIZ </t>
  </si>
  <si>
    <t>TRANSPORT MUTARI MOBILA</t>
  </si>
  <si>
    <t>SERVICII MUTARE MOBILIER</t>
  </si>
  <si>
    <t>HORNBACH CENTRALA SRL</t>
  </si>
  <si>
    <t>PACHETE ELECTRICE</t>
  </si>
  <si>
    <t>MIDA SOFT BUSINESS SRL</t>
  </si>
  <si>
    <t>TONERE</t>
  </si>
  <si>
    <t>TORA DISTRIBUTION SYSTEM SRL</t>
  </si>
  <si>
    <t>ACUMULATORI SI BATERII</t>
  </si>
  <si>
    <t>VENTILATOR TURN ZASS</t>
  </si>
  <si>
    <t>EXPERT AKTIV GROUP SRL</t>
  </si>
  <si>
    <t>SERVICII HOTELIERE</t>
  </si>
  <si>
    <t>TAXA CURS INSTRUIRE</t>
  </si>
  <si>
    <t>SOF SERVICE SRL</t>
  </si>
  <si>
    <t>DISTRUGATOR DOCUMENTE</t>
  </si>
  <si>
    <t>DAU AUTO SERV SRL</t>
  </si>
  <si>
    <t>PIESE AUTO DE SCHIMB</t>
  </si>
  <si>
    <t>DAB AUTO SERV SRL</t>
  </si>
  <si>
    <t>SERV.AUTO</t>
  </si>
  <si>
    <t>SERVICII ACTUALIZARI LEGIS</t>
  </si>
  <si>
    <t>EXPERT TOTAL VENT SRL</t>
  </si>
  <si>
    <t>SERVICII ECHIPAMENT CLIMATIZARE</t>
  </si>
  <si>
    <t>TELEVIZOR PHILIPS</t>
  </si>
  <si>
    <t>CUPTOR CU MICROUNDE</t>
  </si>
  <si>
    <t>CARUCIOR CUMPARATURI</t>
  </si>
  <si>
    <t>SERVICII MENTENANTA FOTOCOPIATOARE</t>
  </si>
  <si>
    <t>RACITOR AER</t>
  </si>
  <si>
    <t>SENETIC DISTRIBUTION SRL</t>
  </si>
  <si>
    <t>ETICHETE SI BENZI</t>
  </si>
  <si>
    <t>AUTO NEW POWER SRL</t>
  </si>
  <si>
    <t>CABLURI CURENT</t>
  </si>
  <si>
    <t>CN IMPRIMERIA NATIONALA</t>
  </si>
  <si>
    <t xml:space="preserve">BREVETE DE INVENTIE </t>
  </si>
  <si>
    <t>COMISION BANCAR</t>
  </si>
  <si>
    <t>OEB</t>
  </si>
  <si>
    <t>SERVICII EPOQUE</t>
  </si>
  <si>
    <t xml:space="preserve">CAP 55 02 01 "CONTRIBUTII SI COTIZATII LA ORGANISMELE INTERNATIONALE" </t>
  </si>
  <si>
    <t>TRANSFER TAXE PCT</t>
  </si>
  <si>
    <t>TOTAL iulie</t>
  </si>
  <si>
    <t>01-31 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</si>
</sst>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6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2" fontId="1" fillId="0" borderId="14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Layout" zoomScaleNormal="100" workbookViewId="0">
      <selection activeCell="D9" sqref="D9"/>
    </sheetView>
  </sheetViews>
  <sheetFormatPr defaultRowHeight="14.25" x14ac:dyDescent="0.2"/>
  <cols>
    <col min="1" max="1" width="11" style="13" customWidth="1"/>
    <col min="2" max="2" width="10.140625" style="13" customWidth="1"/>
    <col min="3" max="3" width="9.140625" style="13"/>
    <col min="4" max="4" width="10.140625" style="13" bestFit="1" customWidth="1"/>
    <col min="5" max="5" width="12.140625" style="13" customWidth="1"/>
    <col min="6" max="6" width="18.85546875" style="13" customWidth="1"/>
    <col min="7" max="16384" width="9.140625" style="13"/>
  </cols>
  <sheetData>
    <row r="1" spans="1:6" x14ac:dyDescent="0.2">
      <c r="A1" s="1" t="s">
        <v>4</v>
      </c>
      <c r="B1" s="1"/>
      <c r="C1" s="9"/>
      <c r="D1" s="9"/>
      <c r="E1" s="32"/>
      <c r="F1" s="9"/>
    </row>
    <row r="2" spans="1:6" x14ac:dyDescent="0.2">
      <c r="A2" s="11"/>
      <c r="B2" s="11"/>
      <c r="C2" s="11"/>
      <c r="D2" s="11"/>
      <c r="E2" s="33"/>
      <c r="F2" s="11"/>
    </row>
    <row r="3" spans="1:6" x14ac:dyDescent="0.2">
      <c r="A3" s="1" t="s">
        <v>69</v>
      </c>
      <c r="B3" s="9"/>
      <c r="C3" s="9"/>
      <c r="D3" s="9"/>
      <c r="E3" s="32"/>
      <c r="F3" s="11"/>
    </row>
    <row r="4" spans="1:6" x14ac:dyDescent="0.2">
      <c r="A4" s="6" t="s">
        <v>5</v>
      </c>
      <c r="B4" s="1" t="s">
        <v>76</v>
      </c>
      <c r="C4" s="1"/>
      <c r="D4" s="11"/>
      <c r="E4" s="33"/>
      <c r="F4" s="11"/>
    </row>
    <row r="5" spans="1:6" ht="15" customHeight="1" thickBot="1" x14ac:dyDescent="0.25">
      <c r="A5" s="9"/>
      <c r="B5" s="1"/>
      <c r="C5" s="1"/>
      <c r="D5" s="1"/>
      <c r="E5" s="32"/>
      <c r="F5" s="11"/>
    </row>
    <row r="6" spans="1:6" x14ac:dyDescent="0.2">
      <c r="A6" s="66" t="s">
        <v>23</v>
      </c>
      <c r="B6" s="14" t="s">
        <v>6</v>
      </c>
      <c r="C6" s="14" t="s">
        <v>7</v>
      </c>
      <c r="D6" s="14" t="s">
        <v>8</v>
      </c>
      <c r="E6" s="14" t="s">
        <v>3</v>
      </c>
      <c r="F6" s="67" t="s">
        <v>29</v>
      </c>
    </row>
    <row r="7" spans="1:6" ht="25.5" x14ac:dyDescent="0.2">
      <c r="A7" s="24" t="s">
        <v>37</v>
      </c>
      <c r="B7" s="20" t="s">
        <v>23</v>
      </c>
      <c r="C7" s="20" t="s">
        <v>23</v>
      </c>
      <c r="D7" s="68">
        <v>121110</v>
      </c>
      <c r="E7" s="21" t="s">
        <v>23</v>
      </c>
      <c r="F7" s="28" t="s">
        <v>23</v>
      </c>
    </row>
    <row r="8" spans="1:6" ht="51" x14ac:dyDescent="0.2">
      <c r="A8" s="69" t="s">
        <v>39</v>
      </c>
      <c r="B8" s="20" t="s">
        <v>82</v>
      </c>
      <c r="C8" s="20">
        <v>8</v>
      </c>
      <c r="D8" s="124">
        <v>21183</v>
      </c>
      <c r="E8" s="21" t="s">
        <v>23</v>
      </c>
      <c r="F8" s="51" t="s">
        <v>73</v>
      </c>
    </row>
    <row r="9" spans="1:6" ht="47.25" customHeight="1" x14ac:dyDescent="0.2">
      <c r="A9" s="46" t="s">
        <v>38</v>
      </c>
      <c r="B9" s="20" t="s">
        <v>23</v>
      </c>
      <c r="C9" s="20" t="s">
        <v>23</v>
      </c>
      <c r="D9" s="68">
        <f>SUM(D8)</f>
        <v>21183</v>
      </c>
      <c r="E9" s="21" t="s">
        <v>23</v>
      </c>
      <c r="F9" s="28" t="s">
        <v>23</v>
      </c>
    </row>
    <row r="10" spans="1:6" ht="15" thickBot="1" x14ac:dyDescent="0.25">
      <c r="A10" s="70" t="s">
        <v>23</v>
      </c>
      <c r="B10" s="34" t="s">
        <v>23</v>
      </c>
      <c r="C10" s="34" t="s">
        <v>23</v>
      </c>
      <c r="D10" s="71" t="s">
        <v>23</v>
      </c>
      <c r="E10" s="72">
        <f>SUM(D9)+D7</f>
        <v>142293</v>
      </c>
      <c r="F10" s="73" t="s">
        <v>23</v>
      </c>
    </row>
    <row r="11" spans="1:6" x14ac:dyDescent="0.2">
      <c r="A11" s="36"/>
      <c r="B11" s="37"/>
      <c r="C11" s="37"/>
      <c r="D11" s="37"/>
      <c r="E11" s="38"/>
      <c r="F11" s="39"/>
    </row>
    <row r="12" spans="1:6" x14ac:dyDescent="0.2">
      <c r="A12" s="11"/>
      <c r="B12" s="11"/>
      <c r="C12" s="11"/>
      <c r="D12" s="11"/>
      <c r="E12" s="33"/>
      <c r="F12" s="3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4IBc4js3jjgX+04UFE2jWQvx1Epqa78Oql8uly3e3Q2YOQwhSBeg5aP3zPVS4aEHTdGqAAKDkUK1ktXpCsMkUw==" saltValue="haFGmcLX4VGX+Unaxuh83Q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7"/>
  <sheetViews>
    <sheetView view="pageLayout" topLeftCell="A115" zoomScaleNormal="100" workbookViewId="0">
      <selection activeCell="D128" sqref="D128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6.5703125" style="11" bestFit="1" customWidth="1"/>
    <col min="4" max="4" width="13.140625" style="11" customWidth="1"/>
    <col min="5" max="5" width="14.42578125" style="33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1" t="s">
        <v>4</v>
      </c>
      <c r="B1" s="1"/>
      <c r="C1" s="9"/>
      <c r="D1" s="9"/>
      <c r="E1" s="32"/>
      <c r="F1" s="9"/>
    </row>
    <row r="3" spans="1:6" x14ac:dyDescent="0.2">
      <c r="A3" s="1" t="s">
        <v>27</v>
      </c>
      <c r="B3" s="9"/>
      <c r="C3" s="9"/>
      <c r="D3" s="9"/>
      <c r="E3" s="32"/>
    </row>
    <row r="4" spans="1:6" x14ac:dyDescent="0.2">
      <c r="A4" s="1" t="s">
        <v>28</v>
      </c>
      <c r="B4" s="9"/>
      <c r="C4" s="9"/>
      <c r="D4" s="9"/>
      <c r="E4" s="32"/>
    </row>
    <row r="5" spans="1:6" x14ac:dyDescent="0.2">
      <c r="A5" s="6" t="s">
        <v>5</v>
      </c>
      <c r="B5" s="1" t="s">
        <v>77</v>
      </c>
      <c r="C5" s="1"/>
    </row>
    <row r="6" spans="1:6" ht="13.5" thickBot="1" x14ac:dyDescent="0.25">
      <c r="A6" s="9"/>
      <c r="B6" s="1"/>
      <c r="C6" s="1"/>
      <c r="D6" s="1"/>
      <c r="E6" s="32"/>
    </row>
    <row r="7" spans="1:6" x14ac:dyDescent="0.2">
      <c r="A7" s="54" t="s">
        <v>23</v>
      </c>
      <c r="B7" s="55" t="s">
        <v>6</v>
      </c>
      <c r="C7" s="55" t="s">
        <v>7</v>
      </c>
      <c r="D7" s="55" t="s">
        <v>8</v>
      </c>
      <c r="E7" s="56" t="s">
        <v>3</v>
      </c>
      <c r="F7" s="57" t="s">
        <v>29</v>
      </c>
    </row>
    <row r="8" spans="1:6" x14ac:dyDescent="0.2">
      <c r="A8" s="47" t="s">
        <v>9</v>
      </c>
      <c r="B8" s="58" t="s">
        <v>23</v>
      </c>
      <c r="C8" s="58" t="s">
        <v>23</v>
      </c>
      <c r="D8" s="144">
        <v>7306242</v>
      </c>
      <c r="E8" s="41" t="s">
        <v>23</v>
      </c>
      <c r="F8" s="59" t="s">
        <v>23</v>
      </c>
    </row>
    <row r="9" spans="1:6" ht="25.5" x14ac:dyDescent="0.2">
      <c r="A9" s="135" t="s">
        <v>10</v>
      </c>
      <c r="B9" s="20" t="s">
        <v>82</v>
      </c>
      <c r="C9" s="20">
        <v>8</v>
      </c>
      <c r="D9" s="133">
        <v>547210</v>
      </c>
      <c r="E9" s="21" t="s">
        <v>23</v>
      </c>
      <c r="F9" s="51" t="s">
        <v>72</v>
      </c>
    </row>
    <row r="10" spans="1:6" ht="25.5" x14ac:dyDescent="0.2">
      <c r="A10" s="135" t="s">
        <v>23</v>
      </c>
      <c r="B10" s="20" t="s">
        <v>82</v>
      </c>
      <c r="C10" s="20">
        <v>8</v>
      </c>
      <c r="D10" s="133">
        <v>152621</v>
      </c>
      <c r="E10" s="21" t="s">
        <v>23</v>
      </c>
      <c r="F10" s="51" t="s">
        <v>72</v>
      </c>
    </row>
    <row r="11" spans="1:6" ht="25.5" x14ac:dyDescent="0.2">
      <c r="A11" s="135" t="s">
        <v>23</v>
      </c>
      <c r="B11" s="20" t="s">
        <v>82</v>
      </c>
      <c r="C11" s="20">
        <v>8</v>
      </c>
      <c r="D11" s="133">
        <v>3536</v>
      </c>
      <c r="E11" s="21" t="s">
        <v>23</v>
      </c>
      <c r="F11" s="51" t="s">
        <v>48</v>
      </c>
    </row>
    <row r="12" spans="1:6" ht="25.5" x14ac:dyDescent="0.2">
      <c r="A12" s="135" t="s">
        <v>23</v>
      </c>
      <c r="B12" s="20" t="s">
        <v>82</v>
      </c>
      <c r="C12" s="20">
        <v>8</v>
      </c>
      <c r="D12" s="133">
        <v>2096</v>
      </c>
      <c r="E12" s="21" t="s">
        <v>23</v>
      </c>
      <c r="F12" s="51" t="s">
        <v>36</v>
      </c>
    </row>
    <row r="13" spans="1:6" ht="25.5" x14ac:dyDescent="0.2">
      <c r="A13" s="135" t="s">
        <v>23</v>
      </c>
      <c r="B13" s="20" t="s">
        <v>82</v>
      </c>
      <c r="C13" s="20">
        <v>8</v>
      </c>
      <c r="D13" s="133">
        <v>2836</v>
      </c>
      <c r="E13" s="21" t="s">
        <v>23</v>
      </c>
      <c r="F13" s="51" t="s">
        <v>48</v>
      </c>
    </row>
    <row r="14" spans="1:6" ht="25.5" x14ac:dyDescent="0.2">
      <c r="A14" s="135" t="s">
        <v>23</v>
      </c>
      <c r="B14" s="20" t="s">
        <v>82</v>
      </c>
      <c r="C14" s="20">
        <v>8</v>
      </c>
      <c r="D14" s="133">
        <v>3110</v>
      </c>
      <c r="E14" s="21" t="s">
        <v>23</v>
      </c>
      <c r="F14" s="51" t="s">
        <v>48</v>
      </c>
    </row>
    <row r="15" spans="1:6" ht="25.5" x14ac:dyDescent="0.2">
      <c r="A15" s="135" t="s">
        <v>23</v>
      </c>
      <c r="B15" s="20" t="s">
        <v>82</v>
      </c>
      <c r="C15" s="20">
        <v>8</v>
      </c>
      <c r="D15" s="133">
        <v>3211</v>
      </c>
      <c r="E15" s="21" t="s">
        <v>23</v>
      </c>
      <c r="F15" s="51" t="s">
        <v>36</v>
      </c>
    </row>
    <row r="16" spans="1:6" x14ac:dyDescent="0.2">
      <c r="A16" s="135" t="s">
        <v>23</v>
      </c>
      <c r="B16" s="20" t="s">
        <v>82</v>
      </c>
      <c r="C16" s="20">
        <v>8</v>
      </c>
      <c r="D16" s="133">
        <v>200</v>
      </c>
      <c r="E16" s="21" t="s">
        <v>23</v>
      </c>
      <c r="F16" s="136" t="s">
        <v>64</v>
      </c>
    </row>
    <row r="17" spans="1:15" x14ac:dyDescent="0.2">
      <c r="A17" s="135"/>
      <c r="B17" s="20" t="s">
        <v>82</v>
      </c>
      <c r="C17" s="20">
        <v>8</v>
      </c>
      <c r="D17" s="133">
        <v>1685</v>
      </c>
      <c r="E17" s="21" t="s">
        <v>23</v>
      </c>
      <c r="F17" s="136" t="s">
        <v>65</v>
      </c>
    </row>
    <row r="18" spans="1:15" x14ac:dyDescent="0.2">
      <c r="A18" s="135"/>
      <c r="B18" s="20" t="s">
        <v>82</v>
      </c>
      <c r="C18" s="20">
        <v>8</v>
      </c>
      <c r="D18" s="133">
        <v>1501</v>
      </c>
      <c r="E18" s="21" t="s">
        <v>23</v>
      </c>
      <c r="F18" s="136" t="s">
        <v>65</v>
      </c>
    </row>
    <row r="19" spans="1:15" x14ac:dyDescent="0.2">
      <c r="A19" s="135"/>
      <c r="B19" s="20" t="s">
        <v>82</v>
      </c>
      <c r="C19" s="20">
        <v>8</v>
      </c>
      <c r="D19" s="133">
        <v>1501</v>
      </c>
      <c r="E19" s="21"/>
      <c r="F19" s="136" t="s">
        <v>65</v>
      </c>
    </row>
    <row r="20" spans="1:15" x14ac:dyDescent="0.2">
      <c r="A20" s="135" t="s">
        <v>23</v>
      </c>
      <c r="B20" s="20" t="s">
        <v>82</v>
      </c>
      <c r="C20" s="20">
        <v>8</v>
      </c>
      <c r="D20" s="133">
        <v>2718</v>
      </c>
      <c r="E20" s="21" t="s">
        <v>23</v>
      </c>
      <c r="F20" s="136" t="s">
        <v>30</v>
      </c>
    </row>
    <row r="21" spans="1:15" ht="25.5" x14ac:dyDescent="0.2">
      <c r="A21" s="135" t="s">
        <v>23</v>
      </c>
      <c r="B21" s="20" t="s">
        <v>82</v>
      </c>
      <c r="C21" s="20">
        <v>8</v>
      </c>
      <c r="D21" s="133">
        <v>2916</v>
      </c>
      <c r="E21" s="21" t="s">
        <v>23</v>
      </c>
      <c r="F21" s="136" t="s">
        <v>36</v>
      </c>
    </row>
    <row r="22" spans="1:15" ht="25.5" x14ac:dyDescent="0.2">
      <c r="A22" s="135" t="s">
        <v>23</v>
      </c>
      <c r="B22" s="20" t="s">
        <v>82</v>
      </c>
      <c r="C22" s="20">
        <v>8</v>
      </c>
      <c r="D22" s="133">
        <v>3755</v>
      </c>
      <c r="E22" s="21" t="s">
        <v>23</v>
      </c>
      <c r="F22" s="136" t="s">
        <v>36</v>
      </c>
    </row>
    <row r="23" spans="1:15" ht="25.5" x14ac:dyDescent="0.2">
      <c r="A23" s="135"/>
      <c r="B23" s="20" t="s">
        <v>82</v>
      </c>
      <c r="C23" s="20">
        <v>8</v>
      </c>
      <c r="D23" s="133">
        <v>3573</v>
      </c>
      <c r="E23" s="21"/>
      <c r="F23" s="136" t="s">
        <v>36</v>
      </c>
    </row>
    <row r="24" spans="1:15" ht="25.5" x14ac:dyDescent="0.2">
      <c r="A24" s="135"/>
      <c r="B24" s="20" t="s">
        <v>82</v>
      </c>
      <c r="C24" s="20">
        <v>8</v>
      </c>
      <c r="D24" s="133">
        <v>3573</v>
      </c>
      <c r="E24" s="21" t="s">
        <v>23</v>
      </c>
      <c r="F24" s="136" t="s">
        <v>36</v>
      </c>
    </row>
    <row r="25" spans="1:15" ht="25.5" x14ac:dyDescent="0.2">
      <c r="A25" s="135" t="s">
        <v>23</v>
      </c>
      <c r="B25" s="20" t="s">
        <v>82</v>
      </c>
      <c r="C25" s="20">
        <v>8</v>
      </c>
      <c r="D25" s="133">
        <v>3536</v>
      </c>
      <c r="E25" s="21" t="s">
        <v>23</v>
      </c>
      <c r="F25" s="136" t="s">
        <v>36</v>
      </c>
    </row>
    <row r="26" spans="1:15" x14ac:dyDescent="0.2">
      <c r="A26" s="135" t="s">
        <v>23</v>
      </c>
      <c r="B26" s="20" t="s">
        <v>82</v>
      </c>
      <c r="C26" s="20">
        <v>8</v>
      </c>
      <c r="D26" s="133">
        <v>1620</v>
      </c>
      <c r="E26" s="21" t="s">
        <v>23</v>
      </c>
      <c r="F26" s="136" t="s">
        <v>64</v>
      </c>
    </row>
    <row r="27" spans="1:15" x14ac:dyDescent="0.2">
      <c r="A27" s="135"/>
      <c r="B27" s="20" t="s">
        <v>82</v>
      </c>
      <c r="C27" s="20">
        <v>8</v>
      </c>
      <c r="D27" s="133">
        <v>150</v>
      </c>
      <c r="E27" s="21"/>
      <c r="F27" s="136" t="s">
        <v>66</v>
      </c>
    </row>
    <row r="28" spans="1:15" x14ac:dyDescent="0.2">
      <c r="A28" s="135"/>
      <c r="B28" s="20" t="s">
        <v>82</v>
      </c>
      <c r="C28" s="20">
        <v>8</v>
      </c>
      <c r="D28" s="133">
        <v>150</v>
      </c>
      <c r="E28" s="21"/>
      <c r="F28" s="136" t="s">
        <v>66</v>
      </c>
      <c r="H28" s="30"/>
      <c r="J28" s="31"/>
    </row>
    <row r="29" spans="1:15" x14ac:dyDescent="0.2">
      <c r="A29" s="135" t="s">
        <v>23</v>
      </c>
      <c r="B29" s="20" t="s">
        <v>82</v>
      </c>
      <c r="C29" s="20">
        <v>8</v>
      </c>
      <c r="D29" s="133">
        <v>150</v>
      </c>
      <c r="E29" s="21" t="s">
        <v>23</v>
      </c>
      <c r="F29" s="51" t="s">
        <v>66</v>
      </c>
      <c r="H29" s="31"/>
    </row>
    <row r="30" spans="1:15" x14ac:dyDescent="0.2">
      <c r="A30" s="135" t="s">
        <v>23</v>
      </c>
      <c r="B30" s="20" t="s">
        <v>82</v>
      </c>
      <c r="C30" s="20">
        <v>8</v>
      </c>
      <c r="D30" s="133">
        <v>150</v>
      </c>
      <c r="E30" s="21" t="s">
        <v>23</v>
      </c>
      <c r="F30" s="51" t="s">
        <v>66</v>
      </c>
    </row>
    <row r="31" spans="1:15" x14ac:dyDescent="0.2">
      <c r="A31" s="135"/>
      <c r="B31" s="20" t="s">
        <v>82</v>
      </c>
      <c r="C31" s="20">
        <v>8</v>
      </c>
      <c r="D31" s="133">
        <v>84580</v>
      </c>
      <c r="E31" s="21"/>
      <c r="F31" s="51" t="s">
        <v>31</v>
      </c>
    </row>
    <row r="32" spans="1:15" ht="25.5" x14ac:dyDescent="0.2">
      <c r="A32" s="135"/>
      <c r="B32" s="20" t="s">
        <v>82</v>
      </c>
      <c r="C32" s="20">
        <v>8</v>
      </c>
      <c r="D32" s="133">
        <v>460092</v>
      </c>
      <c r="E32" s="21"/>
      <c r="F32" s="51" t="s">
        <v>32</v>
      </c>
      <c r="N32" s="31"/>
      <c r="O32" s="31"/>
    </row>
    <row r="33" spans="1:6" ht="25.5" x14ac:dyDescent="0.2">
      <c r="A33" s="135"/>
      <c r="B33" s="20" t="s">
        <v>82</v>
      </c>
      <c r="C33" s="20">
        <v>8</v>
      </c>
      <c r="D33" s="133">
        <v>2113</v>
      </c>
      <c r="E33" s="21"/>
      <c r="F33" s="51" t="s">
        <v>36</v>
      </c>
    </row>
    <row r="34" spans="1:6" ht="25.5" x14ac:dyDescent="0.2">
      <c r="A34" s="135"/>
      <c r="B34" s="20" t="s">
        <v>82</v>
      </c>
      <c r="C34" s="20">
        <v>8</v>
      </c>
      <c r="D34" s="133">
        <v>395</v>
      </c>
      <c r="E34" s="21"/>
      <c r="F34" s="51" t="s">
        <v>36</v>
      </c>
    </row>
    <row r="35" spans="1:6" ht="25.5" x14ac:dyDescent="0.2">
      <c r="A35" s="135"/>
      <c r="B35" s="20" t="s">
        <v>82</v>
      </c>
      <c r="C35" s="20">
        <v>8</v>
      </c>
      <c r="D35" s="133">
        <v>3143</v>
      </c>
      <c r="E35" s="21"/>
      <c r="F35" s="51" t="s">
        <v>36</v>
      </c>
    </row>
    <row r="36" spans="1:6" ht="25.5" x14ac:dyDescent="0.2">
      <c r="A36" s="135"/>
      <c r="B36" s="20" t="s">
        <v>82</v>
      </c>
      <c r="C36" s="20">
        <v>8</v>
      </c>
      <c r="D36" s="133">
        <v>1997</v>
      </c>
      <c r="E36" s="21"/>
      <c r="F36" s="51" t="s">
        <v>36</v>
      </c>
    </row>
    <row r="37" spans="1:6" ht="25.5" x14ac:dyDescent="0.2">
      <c r="A37" s="135"/>
      <c r="B37" s="20" t="s">
        <v>82</v>
      </c>
      <c r="C37" s="20">
        <v>8</v>
      </c>
      <c r="D37" s="133">
        <v>6986</v>
      </c>
      <c r="E37" s="21"/>
      <c r="F37" s="51" t="s">
        <v>36</v>
      </c>
    </row>
    <row r="38" spans="1:6" ht="25.5" x14ac:dyDescent="0.2">
      <c r="A38" s="135"/>
      <c r="B38" s="20" t="s">
        <v>82</v>
      </c>
      <c r="C38" s="20">
        <v>8</v>
      </c>
      <c r="D38" s="133">
        <v>1098</v>
      </c>
      <c r="E38" s="21"/>
      <c r="F38" s="51" t="s">
        <v>36</v>
      </c>
    </row>
    <row r="39" spans="1:6" ht="25.5" x14ac:dyDescent="0.2">
      <c r="A39" s="135"/>
      <c r="B39" s="20" t="s">
        <v>82</v>
      </c>
      <c r="C39" s="20">
        <v>8</v>
      </c>
      <c r="D39" s="133">
        <v>3025</v>
      </c>
      <c r="E39" s="21"/>
      <c r="F39" s="51" t="s">
        <v>36</v>
      </c>
    </row>
    <row r="40" spans="1:6" ht="25.5" x14ac:dyDescent="0.2">
      <c r="A40" s="135"/>
      <c r="B40" s="20" t="s">
        <v>82</v>
      </c>
      <c r="C40" s="20">
        <v>8</v>
      </c>
      <c r="D40" s="133">
        <v>3226</v>
      </c>
      <c r="E40" s="21"/>
      <c r="F40" s="51" t="s">
        <v>36</v>
      </c>
    </row>
    <row r="41" spans="1:6" ht="25.5" x14ac:dyDescent="0.2">
      <c r="A41" s="135"/>
      <c r="B41" s="20" t="s">
        <v>82</v>
      </c>
      <c r="C41" s="20">
        <v>8</v>
      </c>
      <c r="D41" s="133">
        <v>3389</v>
      </c>
      <c r="E41" s="21"/>
      <c r="F41" s="51" t="s">
        <v>36</v>
      </c>
    </row>
    <row r="42" spans="1:6" ht="25.5" x14ac:dyDescent="0.2">
      <c r="A42" s="135"/>
      <c r="B42" s="20" t="s">
        <v>82</v>
      </c>
      <c r="C42" s="20">
        <v>8</v>
      </c>
      <c r="D42" s="133">
        <v>3408</v>
      </c>
      <c r="E42" s="21"/>
      <c r="F42" s="51" t="s">
        <v>36</v>
      </c>
    </row>
    <row r="43" spans="1:6" x14ac:dyDescent="0.2">
      <c r="A43" s="95" t="s">
        <v>23</v>
      </c>
      <c r="B43" s="126"/>
      <c r="C43" s="126" t="s">
        <v>23</v>
      </c>
      <c r="D43" s="126" t="s">
        <v>23</v>
      </c>
      <c r="E43" s="126" t="s">
        <v>23</v>
      </c>
      <c r="F43" s="28" t="s">
        <v>23</v>
      </c>
    </row>
    <row r="44" spans="1:6" x14ac:dyDescent="0.2">
      <c r="A44" s="76" t="s">
        <v>11</v>
      </c>
      <c r="B44" s="20" t="s">
        <v>23</v>
      </c>
      <c r="C44" s="20" t="s">
        <v>23</v>
      </c>
      <c r="D44" s="23">
        <f>SUM(D9:D43)</f>
        <v>1315250</v>
      </c>
      <c r="E44" s="21" t="s">
        <v>23</v>
      </c>
      <c r="F44" s="28" t="s">
        <v>23</v>
      </c>
    </row>
    <row r="45" spans="1:6" x14ac:dyDescent="0.2">
      <c r="A45" s="26" t="s">
        <v>23</v>
      </c>
      <c r="B45" s="20" t="s">
        <v>23</v>
      </c>
      <c r="C45" s="20" t="s">
        <v>23</v>
      </c>
      <c r="D45" s="20" t="s">
        <v>23</v>
      </c>
      <c r="E45" s="21">
        <f>SUM(D44)+D8</f>
        <v>8621492</v>
      </c>
      <c r="F45" s="28" t="s">
        <v>23</v>
      </c>
    </row>
    <row r="46" spans="1:6" x14ac:dyDescent="0.2">
      <c r="A46" s="118" t="s">
        <v>44</v>
      </c>
      <c r="B46" s="20" t="s">
        <v>23</v>
      </c>
      <c r="C46" s="20" t="s">
        <v>23</v>
      </c>
      <c r="D46" s="50">
        <v>375840</v>
      </c>
      <c r="E46" s="21" t="s">
        <v>23</v>
      </c>
      <c r="F46" s="28" t="s">
        <v>23</v>
      </c>
    </row>
    <row r="47" spans="1:6" ht="28.5" customHeight="1" x14ac:dyDescent="0.2">
      <c r="A47" s="98" t="s">
        <v>45</v>
      </c>
      <c r="B47" s="78" t="s">
        <v>82</v>
      </c>
      <c r="C47" s="78">
        <v>8</v>
      </c>
      <c r="D47" s="124">
        <v>4253</v>
      </c>
      <c r="E47" s="79" t="s">
        <v>23</v>
      </c>
      <c r="F47" s="159" t="s">
        <v>31</v>
      </c>
    </row>
    <row r="48" spans="1:6" ht="25.5" x14ac:dyDescent="0.2">
      <c r="A48" s="99" t="s">
        <v>23</v>
      </c>
      <c r="B48" s="78" t="s">
        <v>82</v>
      </c>
      <c r="C48" s="78">
        <v>8</v>
      </c>
      <c r="D48" s="124">
        <v>152</v>
      </c>
      <c r="E48" s="79" t="s">
        <v>23</v>
      </c>
      <c r="F48" s="84" t="s">
        <v>36</v>
      </c>
    </row>
    <row r="49" spans="1:6" ht="25.5" x14ac:dyDescent="0.2">
      <c r="A49" s="99" t="s">
        <v>23</v>
      </c>
      <c r="B49" s="78" t="s">
        <v>82</v>
      </c>
      <c r="C49" s="78">
        <v>8</v>
      </c>
      <c r="D49" s="124">
        <v>22458</v>
      </c>
      <c r="E49" s="79" t="s">
        <v>23</v>
      </c>
      <c r="F49" s="113" t="s">
        <v>32</v>
      </c>
    </row>
    <row r="50" spans="1:6" ht="25.5" x14ac:dyDescent="0.2">
      <c r="A50" s="99" t="s">
        <v>23</v>
      </c>
      <c r="B50" s="78" t="s">
        <v>82</v>
      </c>
      <c r="C50" s="78">
        <v>8</v>
      </c>
      <c r="D50" s="124">
        <v>202</v>
      </c>
      <c r="E50" s="79" t="s">
        <v>23</v>
      </c>
      <c r="F50" s="84" t="s">
        <v>36</v>
      </c>
    </row>
    <row r="51" spans="1:6" ht="25.5" x14ac:dyDescent="0.2">
      <c r="A51" s="99" t="s">
        <v>23</v>
      </c>
      <c r="B51" s="78" t="s">
        <v>82</v>
      </c>
      <c r="C51" s="78">
        <v>8</v>
      </c>
      <c r="D51" s="124">
        <v>171</v>
      </c>
      <c r="E51" s="79" t="s">
        <v>23</v>
      </c>
      <c r="F51" s="84" t="s">
        <v>36</v>
      </c>
    </row>
    <row r="52" spans="1:6" ht="25.5" x14ac:dyDescent="0.2">
      <c r="A52" s="99" t="s">
        <v>23</v>
      </c>
      <c r="B52" s="78" t="s">
        <v>82</v>
      </c>
      <c r="C52" s="78">
        <v>8</v>
      </c>
      <c r="D52" s="124">
        <v>169</v>
      </c>
      <c r="E52" s="79" t="s">
        <v>23</v>
      </c>
      <c r="F52" s="84" t="s">
        <v>36</v>
      </c>
    </row>
    <row r="53" spans="1:6" ht="25.5" x14ac:dyDescent="0.2">
      <c r="A53" s="99" t="s">
        <v>23</v>
      </c>
      <c r="B53" s="78" t="s">
        <v>82</v>
      </c>
      <c r="C53" s="78">
        <v>8</v>
      </c>
      <c r="D53" s="124">
        <v>141</v>
      </c>
      <c r="E53" s="79" t="s">
        <v>23</v>
      </c>
      <c r="F53" s="84" t="s">
        <v>36</v>
      </c>
    </row>
    <row r="54" spans="1:6" ht="25.5" x14ac:dyDescent="0.2">
      <c r="A54" s="99"/>
      <c r="B54" s="78" t="s">
        <v>82</v>
      </c>
      <c r="C54" s="78">
        <v>8</v>
      </c>
      <c r="D54" s="124">
        <v>183</v>
      </c>
      <c r="E54" s="79"/>
      <c r="F54" s="84" t="s">
        <v>36</v>
      </c>
    </row>
    <row r="55" spans="1:6" ht="25.5" x14ac:dyDescent="0.2">
      <c r="A55" s="99"/>
      <c r="B55" s="78" t="s">
        <v>82</v>
      </c>
      <c r="C55" s="78">
        <v>8</v>
      </c>
      <c r="D55" s="124">
        <v>102</v>
      </c>
      <c r="E55" s="79"/>
      <c r="F55" s="84" t="s">
        <v>36</v>
      </c>
    </row>
    <row r="56" spans="1:6" ht="25.5" x14ac:dyDescent="0.2">
      <c r="A56" s="99"/>
      <c r="B56" s="78" t="s">
        <v>82</v>
      </c>
      <c r="C56" s="78">
        <v>8</v>
      </c>
      <c r="D56" s="124">
        <v>182</v>
      </c>
      <c r="E56" s="79"/>
      <c r="F56" s="84" t="s">
        <v>36</v>
      </c>
    </row>
    <row r="57" spans="1:6" ht="25.5" x14ac:dyDescent="0.2">
      <c r="A57" s="99"/>
      <c r="B57" s="78" t="s">
        <v>82</v>
      </c>
      <c r="C57" s="78">
        <v>8</v>
      </c>
      <c r="D57" s="124">
        <v>102</v>
      </c>
      <c r="E57" s="79"/>
      <c r="F57" s="84" t="s">
        <v>36</v>
      </c>
    </row>
    <row r="58" spans="1:6" ht="25.5" x14ac:dyDescent="0.2">
      <c r="A58" s="99"/>
      <c r="B58" s="78" t="s">
        <v>82</v>
      </c>
      <c r="C58" s="78">
        <v>8</v>
      </c>
      <c r="D58" s="124">
        <v>192</v>
      </c>
      <c r="E58" s="79"/>
      <c r="F58" s="84" t="s">
        <v>36</v>
      </c>
    </row>
    <row r="59" spans="1:6" ht="25.5" x14ac:dyDescent="0.2">
      <c r="A59" s="99"/>
      <c r="B59" s="78" t="s">
        <v>82</v>
      </c>
      <c r="C59" s="78">
        <v>8</v>
      </c>
      <c r="D59" s="124">
        <v>162</v>
      </c>
      <c r="E59" s="79"/>
      <c r="F59" s="84" t="s">
        <v>36</v>
      </c>
    </row>
    <row r="60" spans="1:6" ht="25.5" x14ac:dyDescent="0.2">
      <c r="A60" s="99"/>
      <c r="B60" s="78" t="s">
        <v>82</v>
      </c>
      <c r="C60" s="78">
        <v>8</v>
      </c>
      <c r="D60" s="124">
        <v>22</v>
      </c>
      <c r="E60" s="79"/>
      <c r="F60" s="84" t="s">
        <v>36</v>
      </c>
    </row>
    <row r="61" spans="1:6" ht="25.5" x14ac:dyDescent="0.2">
      <c r="A61" s="99"/>
      <c r="B61" s="78" t="s">
        <v>82</v>
      </c>
      <c r="C61" s="78">
        <v>8</v>
      </c>
      <c r="D61" s="124">
        <v>142</v>
      </c>
      <c r="E61" s="79"/>
      <c r="F61" s="84" t="s">
        <v>36</v>
      </c>
    </row>
    <row r="62" spans="1:6" ht="25.5" x14ac:dyDescent="0.2">
      <c r="A62" s="99" t="s">
        <v>23</v>
      </c>
      <c r="B62" s="78" t="s">
        <v>82</v>
      </c>
      <c r="C62" s="78">
        <v>8</v>
      </c>
      <c r="D62" s="124">
        <v>120</v>
      </c>
      <c r="E62" s="79" t="s">
        <v>23</v>
      </c>
      <c r="F62" s="84" t="s">
        <v>36</v>
      </c>
    </row>
    <row r="63" spans="1:6" ht="25.5" x14ac:dyDescent="0.2">
      <c r="A63" s="99" t="s">
        <v>23</v>
      </c>
      <c r="B63" s="78" t="s">
        <v>82</v>
      </c>
      <c r="C63" s="78">
        <v>8</v>
      </c>
      <c r="D63" s="124">
        <v>63</v>
      </c>
      <c r="E63" s="79" t="s">
        <v>23</v>
      </c>
      <c r="F63" s="84" t="s">
        <v>36</v>
      </c>
    </row>
    <row r="64" spans="1:6" ht="25.5" x14ac:dyDescent="0.2">
      <c r="A64" s="99"/>
      <c r="B64" s="78" t="s">
        <v>82</v>
      </c>
      <c r="C64" s="78">
        <v>8</v>
      </c>
      <c r="D64" s="124">
        <v>172</v>
      </c>
      <c r="E64" s="79" t="s">
        <v>23</v>
      </c>
      <c r="F64" s="84" t="s">
        <v>36</v>
      </c>
    </row>
    <row r="65" spans="1:20" ht="25.5" x14ac:dyDescent="0.2">
      <c r="A65" s="99"/>
      <c r="B65" s="78" t="s">
        <v>82</v>
      </c>
      <c r="C65" s="78">
        <v>8</v>
      </c>
      <c r="D65" s="124">
        <v>202</v>
      </c>
      <c r="E65" s="79" t="s">
        <v>23</v>
      </c>
      <c r="F65" s="84" t="s">
        <v>36</v>
      </c>
    </row>
    <row r="66" spans="1:20" ht="25.5" x14ac:dyDescent="0.2">
      <c r="A66" s="99" t="s">
        <v>23</v>
      </c>
      <c r="B66" s="78" t="s">
        <v>82</v>
      </c>
      <c r="C66" s="78">
        <v>8</v>
      </c>
      <c r="D66" s="124">
        <v>202</v>
      </c>
      <c r="E66" s="79" t="s">
        <v>23</v>
      </c>
      <c r="F66" s="84" t="s">
        <v>36</v>
      </c>
      <c r="N66" s="31"/>
      <c r="O66" s="31"/>
      <c r="P66" s="31"/>
      <c r="Q66" s="31"/>
      <c r="R66" s="31"/>
      <c r="S66" s="31"/>
      <c r="T66" s="31"/>
    </row>
    <row r="67" spans="1:20" ht="25.5" x14ac:dyDescent="0.2">
      <c r="A67" s="99" t="s">
        <v>23</v>
      </c>
      <c r="B67" s="78" t="s">
        <v>82</v>
      </c>
      <c r="C67" s="78">
        <v>8</v>
      </c>
      <c r="D67" s="124">
        <v>181</v>
      </c>
      <c r="E67" s="79" t="s">
        <v>23</v>
      </c>
      <c r="F67" s="84" t="s">
        <v>71</v>
      </c>
      <c r="N67" s="31"/>
      <c r="O67" s="31"/>
      <c r="P67" s="31"/>
      <c r="Q67" s="31"/>
      <c r="R67" s="31"/>
      <c r="S67" s="31"/>
      <c r="T67" s="31"/>
    </row>
    <row r="68" spans="1:20" ht="25.5" x14ac:dyDescent="0.2">
      <c r="A68" s="99" t="s">
        <v>23</v>
      </c>
      <c r="B68" s="78" t="s">
        <v>82</v>
      </c>
      <c r="C68" s="78">
        <v>8</v>
      </c>
      <c r="D68" s="124">
        <v>6174</v>
      </c>
      <c r="E68" s="79" t="s">
        <v>23</v>
      </c>
      <c r="F68" s="84" t="s">
        <v>71</v>
      </c>
      <c r="N68" s="31"/>
      <c r="O68" s="31"/>
      <c r="P68" s="31"/>
      <c r="Q68" s="31"/>
      <c r="R68" s="31"/>
      <c r="S68" s="31"/>
      <c r="T68" s="31"/>
    </row>
    <row r="69" spans="1:20" ht="25.5" x14ac:dyDescent="0.2">
      <c r="A69" s="99"/>
      <c r="B69" s="78" t="s">
        <v>82</v>
      </c>
      <c r="C69" s="78">
        <v>8</v>
      </c>
      <c r="D69" s="124">
        <v>27952</v>
      </c>
      <c r="E69" s="79" t="s">
        <v>23</v>
      </c>
      <c r="F69" s="84" t="s">
        <v>72</v>
      </c>
      <c r="N69" s="31"/>
      <c r="O69" s="31"/>
      <c r="P69" s="31"/>
      <c r="Q69" s="31"/>
      <c r="R69" s="31"/>
      <c r="S69" s="31"/>
      <c r="T69" s="31"/>
    </row>
    <row r="70" spans="1:20" ht="25.5" x14ac:dyDescent="0.2">
      <c r="A70" s="99" t="s">
        <v>23</v>
      </c>
      <c r="B70" s="78" t="s">
        <v>82</v>
      </c>
      <c r="C70" s="78">
        <v>8</v>
      </c>
      <c r="D70" s="123">
        <v>202</v>
      </c>
      <c r="E70" s="79"/>
      <c r="F70" s="84" t="s">
        <v>36</v>
      </c>
      <c r="N70" s="31"/>
    </row>
    <row r="71" spans="1:20" x14ac:dyDescent="0.2">
      <c r="A71" s="48" t="s">
        <v>46</v>
      </c>
      <c r="B71" s="20" t="s">
        <v>23</v>
      </c>
      <c r="C71" s="20" t="s">
        <v>23</v>
      </c>
      <c r="D71" s="97">
        <f>SUM(D47:D70)</f>
        <v>63901</v>
      </c>
      <c r="E71" s="79" t="s">
        <v>23</v>
      </c>
      <c r="F71" s="28" t="s">
        <v>23</v>
      </c>
      <c r="N71" s="31"/>
    </row>
    <row r="72" spans="1:20" x14ac:dyDescent="0.2">
      <c r="A72" s="26" t="s">
        <v>23</v>
      </c>
      <c r="B72" s="20" t="s">
        <v>23</v>
      </c>
      <c r="C72" s="20" t="s">
        <v>23</v>
      </c>
      <c r="D72" s="20" t="s">
        <v>23</v>
      </c>
      <c r="E72" s="21">
        <f>SUM(D46)+D71</f>
        <v>439741</v>
      </c>
      <c r="F72" s="25" t="s">
        <v>23</v>
      </c>
      <c r="G72" s="31"/>
      <c r="H72" s="31"/>
      <c r="I72" s="31"/>
      <c r="J72" s="31"/>
      <c r="K72" s="31"/>
      <c r="L72" s="31"/>
      <c r="M72" s="31"/>
      <c r="N72" s="31"/>
    </row>
    <row r="73" spans="1:20" x14ac:dyDescent="0.2">
      <c r="A73" s="100" t="s">
        <v>24</v>
      </c>
      <c r="B73" s="78" t="s">
        <v>23</v>
      </c>
      <c r="C73" s="101" t="s">
        <v>23</v>
      </c>
      <c r="D73" s="102">
        <v>1287251</v>
      </c>
      <c r="E73" s="79" t="s">
        <v>23</v>
      </c>
      <c r="F73" s="86" t="s">
        <v>23</v>
      </c>
    </row>
    <row r="74" spans="1:20" ht="25.5" x14ac:dyDescent="0.2">
      <c r="A74" s="105" t="s">
        <v>25</v>
      </c>
      <c r="B74" s="78" t="s">
        <v>82</v>
      </c>
      <c r="C74" s="78">
        <v>8</v>
      </c>
      <c r="D74" s="133">
        <v>100227</v>
      </c>
      <c r="E74" s="79" t="s">
        <v>23</v>
      </c>
      <c r="F74" s="104" t="s">
        <v>71</v>
      </c>
    </row>
    <row r="75" spans="1:20" ht="25.5" x14ac:dyDescent="0.2">
      <c r="A75" s="103"/>
      <c r="B75" s="78" t="s">
        <v>82</v>
      </c>
      <c r="C75" s="78">
        <v>8</v>
      </c>
      <c r="D75" s="133">
        <v>23627</v>
      </c>
      <c r="E75" s="79"/>
      <c r="F75" s="104" t="s">
        <v>71</v>
      </c>
    </row>
    <row r="76" spans="1:20" ht="25.5" x14ac:dyDescent="0.2">
      <c r="A76" s="105" t="s">
        <v>23</v>
      </c>
      <c r="B76" s="78" t="s">
        <v>82</v>
      </c>
      <c r="C76" s="78">
        <v>8</v>
      </c>
      <c r="D76" s="133">
        <v>575</v>
      </c>
      <c r="E76" s="79" t="s">
        <v>23</v>
      </c>
      <c r="F76" s="104" t="s">
        <v>36</v>
      </c>
    </row>
    <row r="77" spans="1:20" ht="25.5" x14ac:dyDescent="0.2">
      <c r="A77" s="105" t="s">
        <v>23</v>
      </c>
      <c r="B77" s="78" t="s">
        <v>82</v>
      </c>
      <c r="C77" s="78">
        <v>8</v>
      </c>
      <c r="D77" s="133">
        <v>764</v>
      </c>
      <c r="E77" s="79" t="s">
        <v>23</v>
      </c>
      <c r="F77" s="104" t="s">
        <v>36</v>
      </c>
    </row>
    <row r="78" spans="1:20" ht="25.5" x14ac:dyDescent="0.2">
      <c r="A78" s="105" t="s">
        <v>23</v>
      </c>
      <c r="B78" s="78" t="s">
        <v>82</v>
      </c>
      <c r="C78" s="78">
        <v>8</v>
      </c>
      <c r="D78" s="133">
        <v>299</v>
      </c>
      <c r="E78" s="79" t="s">
        <v>23</v>
      </c>
      <c r="F78" s="104" t="s">
        <v>48</v>
      </c>
    </row>
    <row r="79" spans="1:20" ht="25.5" x14ac:dyDescent="0.2">
      <c r="A79" s="105" t="s">
        <v>23</v>
      </c>
      <c r="B79" s="78" t="s">
        <v>82</v>
      </c>
      <c r="C79" s="78">
        <v>8</v>
      </c>
      <c r="D79" s="133">
        <v>182</v>
      </c>
      <c r="E79" s="79" t="s">
        <v>23</v>
      </c>
      <c r="F79" s="104" t="s">
        <v>48</v>
      </c>
    </row>
    <row r="80" spans="1:20" ht="25.5" x14ac:dyDescent="0.2">
      <c r="A80" s="105" t="s">
        <v>23</v>
      </c>
      <c r="B80" s="78" t="s">
        <v>82</v>
      </c>
      <c r="C80" s="78">
        <v>8</v>
      </c>
      <c r="D80" s="133">
        <v>627</v>
      </c>
      <c r="E80" s="79" t="s">
        <v>23</v>
      </c>
      <c r="F80" s="104" t="s">
        <v>36</v>
      </c>
    </row>
    <row r="81" spans="1:6" ht="25.5" x14ac:dyDescent="0.2">
      <c r="A81" s="106" t="s">
        <v>23</v>
      </c>
      <c r="B81" s="107" t="s">
        <v>82</v>
      </c>
      <c r="C81" s="107">
        <v>8</v>
      </c>
      <c r="D81" s="145">
        <v>526</v>
      </c>
      <c r="E81" s="108" t="s">
        <v>23</v>
      </c>
      <c r="F81" s="109" t="s">
        <v>36</v>
      </c>
    </row>
    <row r="82" spans="1:6" ht="25.5" x14ac:dyDescent="0.2">
      <c r="A82" s="106"/>
      <c r="B82" s="107" t="s">
        <v>82</v>
      </c>
      <c r="C82" s="107">
        <v>8</v>
      </c>
      <c r="D82" s="145">
        <v>553</v>
      </c>
      <c r="E82" s="108" t="s">
        <v>23</v>
      </c>
      <c r="F82" s="109" t="s">
        <v>48</v>
      </c>
    </row>
    <row r="83" spans="1:6" ht="25.5" x14ac:dyDescent="0.2">
      <c r="A83" s="106"/>
      <c r="B83" s="107" t="s">
        <v>82</v>
      </c>
      <c r="C83" s="107">
        <v>8</v>
      </c>
      <c r="D83" s="145">
        <v>347</v>
      </c>
      <c r="E83" s="108" t="s">
        <v>23</v>
      </c>
      <c r="F83" s="109" t="s">
        <v>36</v>
      </c>
    </row>
    <row r="84" spans="1:6" ht="25.5" x14ac:dyDescent="0.2">
      <c r="A84" s="106"/>
      <c r="B84" s="107" t="s">
        <v>82</v>
      </c>
      <c r="C84" s="107">
        <v>8</v>
      </c>
      <c r="D84" s="145">
        <v>586</v>
      </c>
      <c r="E84" s="108" t="s">
        <v>23</v>
      </c>
      <c r="F84" s="109" t="s">
        <v>71</v>
      </c>
    </row>
    <row r="85" spans="1:6" x14ac:dyDescent="0.2">
      <c r="A85" s="105" t="s">
        <v>23</v>
      </c>
      <c r="B85" s="78" t="s">
        <v>82</v>
      </c>
      <c r="C85" s="78">
        <v>8</v>
      </c>
      <c r="D85" s="134">
        <v>15440</v>
      </c>
      <c r="E85" s="79" t="s">
        <v>23</v>
      </c>
      <c r="F85" s="87" t="s">
        <v>31</v>
      </c>
    </row>
    <row r="86" spans="1:6" ht="25.5" x14ac:dyDescent="0.2">
      <c r="A86" s="105"/>
      <c r="B86" s="78" t="s">
        <v>82</v>
      </c>
      <c r="C86" s="78">
        <v>8</v>
      </c>
      <c r="D86" s="134">
        <v>80385</v>
      </c>
      <c r="E86" s="79"/>
      <c r="F86" s="87" t="s">
        <v>32</v>
      </c>
    </row>
    <row r="87" spans="1:6" ht="25.5" x14ac:dyDescent="0.2">
      <c r="A87" s="105" t="s">
        <v>23</v>
      </c>
      <c r="B87" s="78" t="s">
        <v>82</v>
      </c>
      <c r="C87" s="78">
        <v>8</v>
      </c>
      <c r="D87" s="134">
        <v>366</v>
      </c>
      <c r="E87" s="79" t="s">
        <v>23</v>
      </c>
      <c r="F87" s="96" t="s">
        <v>71</v>
      </c>
    </row>
    <row r="88" spans="1:6" ht="25.5" x14ac:dyDescent="0.2">
      <c r="A88" s="158"/>
      <c r="B88" s="20" t="s">
        <v>82</v>
      </c>
      <c r="C88" s="20">
        <v>8</v>
      </c>
      <c r="D88" s="134">
        <v>283</v>
      </c>
      <c r="E88" s="21"/>
      <c r="F88" s="51" t="s">
        <v>71</v>
      </c>
    </row>
    <row r="89" spans="1:6" ht="25.5" x14ac:dyDescent="0.2">
      <c r="A89" s="158"/>
      <c r="B89" s="20" t="s">
        <v>82</v>
      </c>
      <c r="C89" s="20">
        <v>8</v>
      </c>
      <c r="D89" s="134">
        <v>757</v>
      </c>
      <c r="E89" s="21"/>
      <c r="F89" s="51" t="s">
        <v>48</v>
      </c>
    </row>
    <row r="90" spans="1:6" ht="25.5" x14ac:dyDescent="0.2">
      <c r="A90" s="158"/>
      <c r="B90" s="20" t="s">
        <v>82</v>
      </c>
      <c r="C90" s="20">
        <v>8</v>
      </c>
      <c r="D90" s="134">
        <v>86</v>
      </c>
      <c r="E90" s="21"/>
      <c r="F90" s="51" t="s">
        <v>36</v>
      </c>
    </row>
    <row r="91" spans="1:6" ht="25.5" x14ac:dyDescent="0.2">
      <c r="A91" s="158"/>
      <c r="B91" s="20" t="s">
        <v>82</v>
      </c>
      <c r="C91" s="20">
        <v>8</v>
      </c>
      <c r="D91" s="134">
        <v>431</v>
      </c>
      <c r="E91" s="21"/>
      <c r="F91" s="51" t="s">
        <v>48</v>
      </c>
    </row>
    <row r="92" spans="1:6" ht="25.5" x14ac:dyDescent="0.2">
      <c r="A92" s="158"/>
      <c r="B92" s="20" t="s">
        <v>82</v>
      </c>
      <c r="C92" s="20">
        <v>8</v>
      </c>
      <c r="D92" s="134">
        <v>552</v>
      </c>
      <c r="E92" s="21"/>
      <c r="F92" s="51" t="s">
        <v>36</v>
      </c>
    </row>
    <row r="93" spans="1:6" ht="25.5" x14ac:dyDescent="0.2">
      <c r="A93" s="158"/>
      <c r="B93" s="20" t="s">
        <v>82</v>
      </c>
      <c r="C93" s="20">
        <v>8</v>
      </c>
      <c r="D93" s="134">
        <v>237</v>
      </c>
      <c r="E93" s="21"/>
      <c r="F93" s="51" t="s">
        <v>48</v>
      </c>
    </row>
    <row r="94" spans="1:6" ht="25.5" x14ac:dyDescent="0.2">
      <c r="A94" s="158"/>
      <c r="B94" s="20" t="s">
        <v>82</v>
      </c>
      <c r="C94" s="20">
        <v>8</v>
      </c>
      <c r="D94" s="134">
        <v>653</v>
      </c>
      <c r="E94" s="21"/>
      <c r="F94" s="51" t="s">
        <v>36</v>
      </c>
    </row>
    <row r="95" spans="1:6" ht="25.5" x14ac:dyDescent="0.2">
      <c r="A95" s="158"/>
      <c r="B95" s="20" t="s">
        <v>82</v>
      </c>
      <c r="C95" s="20">
        <v>8</v>
      </c>
      <c r="D95" s="134">
        <v>696</v>
      </c>
      <c r="E95" s="21"/>
      <c r="F95" s="51" t="s">
        <v>48</v>
      </c>
    </row>
    <row r="96" spans="1:6" ht="25.5" x14ac:dyDescent="0.2">
      <c r="A96" s="158"/>
      <c r="B96" s="20" t="s">
        <v>82</v>
      </c>
      <c r="C96" s="20">
        <v>8</v>
      </c>
      <c r="D96" s="134">
        <v>733</v>
      </c>
      <c r="E96" s="21"/>
      <c r="F96" s="51" t="s">
        <v>36</v>
      </c>
    </row>
    <row r="97" spans="1:8" ht="25.5" x14ac:dyDescent="0.2">
      <c r="A97" s="105"/>
      <c r="B97" s="78" t="s">
        <v>82</v>
      </c>
      <c r="C97" s="78">
        <v>8</v>
      </c>
      <c r="D97" s="134">
        <v>688</v>
      </c>
      <c r="E97" s="79"/>
      <c r="F97" s="51" t="s">
        <v>48</v>
      </c>
    </row>
    <row r="98" spans="1:8" x14ac:dyDescent="0.2">
      <c r="A98" s="82" t="s">
        <v>26</v>
      </c>
      <c r="B98" s="78" t="s">
        <v>23</v>
      </c>
      <c r="C98" s="78"/>
      <c r="D98" s="40">
        <f>SUM(D74:D97)</f>
        <v>229620</v>
      </c>
      <c r="E98" s="79" t="s">
        <v>23</v>
      </c>
      <c r="F98" s="125" t="s">
        <v>23</v>
      </c>
    </row>
    <row r="99" spans="1:8" x14ac:dyDescent="0.2">
      <c r="A99" s="100"/>
      <c r="B99" s="78" t="s">
        <v>23</v>
      </c>
      <c r="C99" s="78" t="s">
        <v>23</v>
      </c>
      <c r="D99" s="20" t="s">
        <v>23</v>
      </c>
      <c r="E99" s="79">
        <f>SUM(D98)+D73</f>
        <v>1516871</v>
      </c>
      <c r="F99" s="125" t="s">
        <v>23</v>
      </c>
    </row>
    <row r="100" spans="1:8" x14ac:dyDescent="0.2">
      <c r="A100" s="46" t="s">
        <v>12</v>
      </c>
      <c r="B100" s="20" t="s">
        <v>23</v>
      </c>
      <c r="C100" s="20" t="s">
        <v>23</v>
      </c>
      <c r="D100" s="45">
        <v>33740</v>
      </c>
      <c r="E100" s="21" t="s">
        <v>23</v>
      </c>
      <c r="F100" s="25" t="s">
        <v>23</v>
      </c>
    </row>
    <row r="101" spans="1:8" ht="25.5" x14ac:dyDescent="0.2">
      <c r="A101" s="105" t="s">
        <v>13</v>
      </c>
      <c r="B101" s="78" t="s">
        <v>82</v>
      </c>
      <c r="C101" s="78">
        <v>8</v>
      </c>
      <c r="D101" s="146">
        <v>2348</v>
      </c>
      <c r="E101" s="79"/>
      <c r="F101" s="87" t="s">
        <v>71</v>
      </c>
    </row>
    <row r="102" spans="1:8" x14ac:dyDescent="0.2">
      <c r="A102" s="105" t="s">
        <v>23</v>
      </c>
      <c r="B102" s="78" t="s">
        <v>82</v>
      </c>
      <c r="C102" s="78">
        <v>8</v>
      </c>
      <c r="D102" s="133">
        <v>1063</v>
      </c>
      <c r="E102" s="79"/>
      <c r="F102" s="87" t="s">
        <v>74</v>
      </c>
      <c r="G102" s="31"/>
      <c r="H102" s="31"/>
    </row>
    <row r="103" spans="1:8" x14ac:dyDescent="0.2">
      <c r="A103" s="105" t="s">
        <v>23</v>
      </c>
      <c r="B103" s="78" t="s">
        <v>82</v>
      </c>
      <c r="C103" s="78">
        <v>8</v>
      </c>
      <c r="D103" s="133">
        <v>375</v>
      </c>
      <c r="E103" s="79"/>
      <c r="F103" s="87" t="s">
        <v>31</v>
      </c>
      <c r="G103" s="31"/>
      <c r="H103" s="31"/>
    </row>
    <row r="104" spans="1:8" ht="25.5" x14ac:dyDescent="0.2">
      <c r="A104" s="105" t="s">
        <v>23</v>
      </c>
      <c r="B104" s="78" t="s">
        <v>82</v>
      </c>
      <c r="C104" s="78">
        <v>8</v>
      </c>
      <c r="D104" s="133">
        <v>2038</v>
      </c>
      <c r="E104" s="79"/>
      <c r="F104" s="96" t="s">
        <v>32</v>
      </c>
    </row>
    <row r="105" spans="1:8" x14ac:dyDescent="0.2">
      <c r="A105" s="76" t="s">
        <v>14</v>
      </c>
      <c r="B105" s="20" t="s">
        <v>23</v>
      </c>
      <c r="C105" s="20" t="s">
        <v>23</v>
      </c>
      <c r="D105" s="40">
        <f>SUM(D101:D104)</f>
        <v>5824</v>
      </c>
      <c r="E105" s="41" t="s">
        <v>23</v>
      </c>
      <c r="F105" s="42" t="s">
        <v>23</v>
      </c>
    </row>
    <row r="106" spans="1:8" x14ac:dyDescent="0.2">
      <c r="A106" s="27" t="s">
        <v>23</v>
      </c>
      <c r="B106" s="20" t="s">
        <v>23</v>
      </c>
      <c r="C106" s="20" t="s">
        <v>23</v>
      </c>
      <c r="D106" s="20" t="s">
        <v>23</v>
      </c>
      <c r="E106" s="43">
        <f>SUM(D105)+D100</f>
        <v>39564</v>
      </c>
      <c r="F106" s="42" t="s">
        <v>23</v>
      </c>
    </row>
    <row r="107" spans="1:8" x14ac:dyDescent="0.2">
      <c r="A107" s="110" t="s">
        <v>40</v>
      </c>
      <c r="B107" s="78" t="s">
        <v>23</v>
      </c>
      <c r="C107" s="78" t="s">
        <v>23</v>
      </c>
      <c r="D107" s="97">
        <v>258953</v>
      </c>
      <c r="E107" s="80" t="s">
        <v>23</v>
      </c>
      <c r="F107" s="42" t="s">
        <v>23</v>
      </c>
    </row>
    <row r="108" spans="1:8" x14ac:dyDescent="0.2">
      <c r="A108" s="111" t="s">
        <v>41</v>
      </c>
      <c r="B108" s="78" t="s">
        <v>82</v>
      </c>
      <c r="C108" s="78">
        <v>8</v>
      </c>
      <c r="D108" s="124">
        <v>2271</v>
      </c>
      <c r="E108" s="80" t="s">
        <v>23</v>
      </c>
      <c r="F108" s="81" t="s">
        <v>47</v>
      </c>
    </row>
    <row r="109" spans="1:8" ht="25.5" x14ac:dyDescent="0.2">
      <c r="A109" s="111" t="s">
        <v>23</v>
      </c>
      <c r="B109" s="78" t="s">
        <v>82</v>
      </c>
      <c r="C109" s="78">
        <v>8</v>
      </c>
      <c r="D109" s="124">
        <v>21923</v>
      </c>
      <c r="E109" s="80" t="s">
        <v>23</v>
      </c>
      <c r="F109" s="84" t="s">
        <v>71</v>
      </c>
    </row>
    <row r="110" spans="1:8" ht="25.5" x14ac:dyDescent="0.2">
      <c r="A110" s="99"/>
      <c r="B110" s="78" t="s">
        <v>82</v>
      </c>
      <c r="C110" s="78">
        <v>8</v>
      </c>
      <c r="D110" s="124">
        <v>10817</v>
      </c>
      <c r="E110" s="80"/>
      <c r="F110" s="84" t="s">
        <v>32</v>
      </c>
    </row>
    <row r="111" spans="1:8" ht="25.5" x14ac:dyDescent="0.2">
      <c r="A111" s="99"/>
      <c r="B111" s="78" t="s">
        <v>82</v>
      </c>
      <c r="C111" s="78">
        <v>8</v>
      </c>
      <c r="D111" s="124">
        <v>5657</v>
      </c>
      <c r="E111" s="80"/>
      <c r="F111" s="84" t="s">
        <v>75</v>
      </c>
    </row>
    <row r="112" spans="1:8" x14ac:dyDescent="0.2">
      <c r="A112" s="26"/>
      <c r="B112" s="20"/>
      <c r="C112" s="20"/>
      <c r="D112" s="124"/>
      <c r="E112" s="43"/>
      <c r="F112" s="75"/>
    </row>
    <row r="113" spans="1:6" x14ac:dyDescent="0.2">
      <c r="A113" s="26"/>
      <c r="B113" s="20"/>
      <c r="C113" s="20"/>
      <c r="D113" s="124"/>
      <c r="E113" s="43"/>
      <c r="F113" s="75"/>
    </row>
    <row r="114" spans="1:6" x14ac:dyDescent="0.2">
      <c r="A114" s="82" t="s">
        <v>42</v>
      </c>
      <c r="B114" s="78" t="s">
        <v>23</v>
      </c>
      <c r="C114" s="78" t="s">
        <v>23</v>
      </c>
      <c r="D114" s="97">
        <f>SUM(D108:D113)</f>
        <v>40668</v>
      </c>
      <c r="E114" s="80"/>
      <c r="F114" s="117" t="s">
        <v>23</v>
      </c>
    </row>
    <row r="115" spans="1:6" x14ac:dyDescent="0.2">
      <c r="A115" s="27" t="s">
        <v>23</v>
      </c>
      <c r="B115" s="78" t="s">
        <v>23</v>
      </c>
      <c r="C115" s="78" t="s">
        <v>23</v>
      </c>
      <c r="D115" s="20" t="s">
        <v>23</v>
      </c>
      <c r="E115" s="43">
        <f>D107+D114</f>
        <v>299621</v>
      </c>
      <c r="F115" s="117" t="s">
        <v>23</v>
      </c>
    </row>
    <row r="116" spans="1:6" x14ac:dyDescent="0.2">
      <c r="A116" s="47" t="s">
        <v>51</v>
      </c>
      <c r="B116" s="78" t="s">
        <v>23</v>
      </c>
      <c r="C116" s="78" t="s">
        <v>23</v>
      </c>
      <c r="D116" s="41">
        <v>0</v>
      </c>
      <c r="E116" s="43" t="s">
        <v>23</v>
      </c>
      <c r="F116" s="117" t="s">
        <v>23</v>
      </c>
    </row>
    <row r="117" spans="1:6" x14ac:dyDescent="0.2">
      <c r="A117" s="47"/>
      <c r="B117" s="20"/>
      <c r="C117" s="47"/>
      <c r="D117" s="20"/>
      <c r="E117" s="43"/>
      <c r="F117" s="137"/>
    </row>
    <row r="118" spans="1:6" x14ac:dyDescent="0.2">
      <c r="A118" s="27" t="s">
        <v>23</v>
      </c>
      <c r="B118" s="20"/>
      <c r="C118" s="20"/>
      <c r="D118" s="20"/>
      <c r="E118" s="43" t="s">
        <v>23</v>
      </c>
      <c r="F118" s="137"/>
    </row>
    <row r="119" spans="1:6" x14ac:dyDescent="0.2">
      <c r="A119" s="76" t="s">
        <v>52</v>
      </c>
      <c r="B119" s="20" t="s">
        <v>23</v>
      </c>
      <c r="C119" s="20" t="s">
        <v>23</v>
      </c>
      <c r="D119" s="41">
        <f>SUM(D117:D118)</f>
        <v>0</v>
      </c>
      <c r="E119" s="43" t="s">
        <v>23</v>
      </c>
      <c r="F119" s="117" t="s">
        <v>23</v>
      </c>
    </row>
    <row r="120" spans="1:6" x14ac:dyDescent="0.2">
      <c r="A120" s="27" t="s">
        <v>23</v>
      </c>
      <c r="B120" s="20" t="s">
        <v>23</v>
      </c>
      <c r="C120" s="20" t="s">
        <v>23</v>
      </c>
      <c r="D120" s="20" t="s">
        <v>23</v>
      </c>
      <c r="E120" s="43">
        <f>SUM(D116+D119)</f>
        <v>0</v>
      </c>
      <c r="F120" s="117" t="s">
        <v>23</v>
      </c>
    </row>
    <row r="121" spans="1:6" x14ac:dyDescent="0.2">
      <c r="A121" s="47" t="s">
        <v>49</v>
      </c>
      <c r="B121" s="20" t="s">
        <v>23</v>
      </c>
      <c r="C121" s="20" t="s">
        <v>23</v>
      </c>
      <c r="D121" s="21">
        <v>0</v>
      </c>
      <c r="E121" s="43" t="s">
        <v>23</v>
      </c>
      <c r="F121" s="117" t="s">
        <v>23</v>
      </c>
    </row>
    <row r="122" spans="1:6" x14ac:dyDescent="0.2">
      <c r="A122" s="27" t="s">
        <v>23</v>
      </c>
      <c r="B122" s="20"/>
      <c r="C122" s="20"/>
      <c r="D122" s="74"/>
      <c r="E122" s="43" t="s">
        <v>23</v>
      </c>
      <c r="F122" s="75"/>
    </row>
    <row r="123" spans="1:6" x14ac:dyDescent="0.2">
      <c r="A123" s="27"/>
      <c r="B123" s="20"/>
      <c r="C123" s="20"/>
      <c r="D123" s="74"/>
      <c r="E123" s="43"/>
      <c r="F123" s="75"/>
    </row>
    <row r="124" spans="1:6" x14ac:dyDescent="0.2">
      <c r="A124" s="76" t="s">
        <v>50</v>
      </c>
      <c r="B124" s="20" t="s">
        <v>23</v>
      </c>
      <c r="C124" s="20" t="s">
        <v>23</v>
      </c>
      <c r="D124" s="21">
        <f>SUM(D122:D123)</f>
        <v>0</v>
      </c>
      <c r="E124" s="43" t="s">
        <v>23</v>
      </c>
      <c r="F124" s="25" t="s">
        <v>23</v>
      </c>
    </row>
    <row r="125" spans="1:6" x14ac:dyDescent="0.2">
      <c r="A125" s="27" t="s">
        <v>23</v>
      </c>
      <c r="B125" s="20" t="s">
        <v>23</v>
      </c>
      <c r="C125" s="20" t="s">
        <v>23</v>
      </c>
      <c r="D125" s="74" t="s">
        <v>23</v>
      </c>
      <c r="E125" s="43">
        <f>D121+D124</f>
        <v>0</v>
      </c>
      <c r="F125" s="25" t="s">
        <v>23</v>
      </c>
    </row>
    <row r="126" spans="1:6" x14ac:dyDescent="0.2">
      <c r="A126" s="24" t="s">
        <v>33</v>
      </c>
      <c r="B126" s="20" t="s">
        <v>23</v>
      </c>
      <c r="C126" s="20" t="s">
        <v>23</v>
      </c>
      <c r="D126" s="112">
        <v>203990.19</v>
      </c>
      <c r="E126" s="21" t="s">
        <v>23</v>
      </c>
      <c r="F126" s="28" t="s">
        <v>23</v>
      </c>
    </row>
    <row r="127" spans="1:6" ht="38.25" x14ac:dyDescent="0.2">
      <c r="A127" s="98" t="s">
        <v>35</v>
      </c>
      <c r="B127" s="78" t="s">
        <v>82</v>
      </c>
      <c r="C127" s="78">
        <v>8</v>
      </c>
      <c r="D127" s="147">
        <v>38837</v>
      </c>
      <c r="E127" s="21" t="s">
        <v>23</v>
      </c>
      <c r="F127" s="113" t="s">
        <v>43</v>
      </c>
    </row>
    <row r="128" spans="1:6" x14ac:dyDescent="0.2">
      <c r="A128" s="48"/>
      <c r="B128" s="20"/>
      <c r="C128" s="20"/>
      <c r="D128" s="147"/>
      <c r="E128" s="21"/>
      <c r="F128" s="157"/>
    </row>
    <row r="129" spans="1:6" x14ac:dyDescent="0.2">
      <c r="A129" s="48"/>
      <c r="B129" s="20"/>
      <c r="C129" s="20"/>
      <c r="D129" s="147"/>
      <c r="E129" s="21"/>
      <c r="F129" s="157"/>
    </row>
    <row r="130" spans="1:6" x14ac:dyDescent="0.2">
      <c r="A130" s="76" t="s">
        <v>34</v>
      </c>
      <c r="B130" s="20" t="s">
        <v>23</v>
      </c>
      <c r="C130" s="20" t="s">
        <v>23</v>
      </c>
      <c r="D130" s="23">
        <f>SUM(D127:D129)</f>
        <v>38837</v>
      </c>
      <c r="E130" s="21" t="s">
        <v>23</v>
      </c>
      <c r="F130" s="25"/>
    </row>
    <row r="131" spans="1:6" x14ac:dyDescent="0.2">
      <c r="A131" s="27" t="s">
        <v>23</v>
      </c>
      <c r="B131" s="20" t="s">
        <v>23</v>
      </c>
      <c r="C131" s="20" t="s">
        <v>23</v>
      </c>
      <c r="D131" s="20" t="s">
        <v>23</v>
      </c>
      <c r="E131" s="21">
        <f>SUM(D130)+D126</f>
        <v>242827.19</v>
      </c>
      <c r="F131" s="25" t="s">
        <v>23</v>
      </c>
    </row>
    <row r="132" spans="1:6" ht="13.5" thickBot="1" x14ac:dyDescent="0.25">
      <c r="A132" s="60" t="s">
        <v>23</v>
      </c>
      <c r="B132" s="34" t="s">
        <v>23</v>
      </c>
      <c r="C132" s="34" t="s">
        <v>23</v>
      </c>
      <c r="D132" s="34" t="s">
        <v>23</v>
      </c>
      <c r="E132" s="61">
        <f>SUM(E9:E131)</f>
        <v>11160116.189999999</v>
      </c>
      <c r="F132" s="35" t="s">
        <v>23</v>
      </c>
    </row>
    <row r="133" spans="1:6" x14ac:dyDescent="0.2">
      <c r="A133" s="36"/>
      <c r="B133" s="37"/>
      <c r="C133" s="37"/>
      <c r="D133" s="37"/>
      <c r="E133" s="38"/>
      <c r="F133" s="39"/>
    </row>
    <row r="134" spans="1:6" x14ac:dyDescent="0.2">
      <c r="F134" s="31"/>
    </row>
    <row r="135" spans="1:6" x14ac:dyDescent="0.2">
      <c r="F135" s="31"/>
    </row>
    <row r="136" spans="1:6" x14ac:dyDescent="0.2">
      <c r="F136" s="31"/>
    </row>
    <row r="137" spans="1:6" x14ac:dyDescent="0.2">
      <c r="F137" s="31"/>
    </row>
  </sheetData>
  <sheetProtection algorithmName="SHA-512" hashValue="Vi42oLNK7CN6supFWsRPxFCING/G5xWzyIXHKibYBQAKQhplDKavRYjts1+3ppr1oCmVc/AcZ8JdMbYxz4U2Hw==" saltValue="WFWLTOzr4Pyln1xCCwdxiA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4"/>
  <sheetViews>
    <sheetView showWhiteSpace="0" topLeftCell="A64" zoomScaleNormal="100" workbookViewId="0">
      <selection activeCell="K103" sqref="K103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.5703125" style="13" customWidth="1"/>
    <col min="4" max="4" width="35.7109375" style="13" bestFit="1" customWidth="1"/>
    <col min="5" max="5" width="42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1" t="s">
        <v>4</v>
      </c>
      <c r="B1" s="1"/>
      <c r="C1" s="9"/>
      <c r="D1" s="9"/>
      <c r="E1" s="9"/>
      <c r="F1" s="9"/>
    </row>
    <row r="3" spans="1:6" x14ac:dyDescent="0.2">
      <c r="A3" s="1" t="s">
        <v>17</v>
      </c>
      <c r="B3" s="9"/>
      <c r="C3" s="9"/>
      <c r="D3" s="9"/>
      <c r="F3" s="9"/>
    </row>
    <row r="4" spans="1:6" x14ac:dyDescent="0.2">
      <c r="A4" s="9"/>
      <c r="B4" s="1"/>
      <c r="C4" s="9"/>
      <c r="D4" s="9"/>
      <c r="E4" s="9"/>
      <c r="F4" s="9"/>
    </row>
    <row r="5" spans="1:6" x14ac:dyDescent="0.2">
      <c r="A5" s="165" t="s">
        <v>78</v>
      </c>
      <c r="B5" s="165"/>
      <c r="C5" s="165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19" t="s">
        <v>0</v>
      </c>
      <c r="B7" s="120" t="s">
        <v>1</v>
      </c>
      <c r="C7" s="14" t="s">
        <v>2</v>
      </c>
      <c r="D7" s="120" t="s">
        <v>15</v>
      </c>
      <c r="E7" s="120" t="s">
        <v>29</v>
      </c>
      <c r="F7" s="3" t="s">
        <v>16</v>
      </c>
    </row>
    <row r="8" spans="1:6" x14ac:dyDescent="0.2">
      <c r="A8" s="149">
        <v>1</v>
      </c>
      <c r="B8" s="150">
        <v>44379</v>
      </c>
      <c r="C8" s="151">
        <v>1003</v>
      </c>
      <c r="D8" s="132" t="s">
        <v>83</v>
      </c>
      <c r="E8" s="152" t="s">
        <v>84</v>
      </c>
      <c r="F8" s="153">
        <v>421.26</v>
      </c>
    </row>
    <row r="9" spans="1:6" x14ac:dyDescent="0.2">
      <c r="A9" s="148">
        <v>2</v>
      </c>
      <c r="B9" s="150">
        <v>44379</v>
      </c>
      <c r="C9" s="131">
        <v>1004</v>
      </c>
      <c r="D9" s="132" t="s">
        <v>85</v>
      </c>
      <c r="E9" s="132" t="s">
        <v>86</v>
      </c>
      <c r="F9" s="130">
        <v>17001.22</v>
      </c>
    </row>
    <row r="10" spans="1:6" x14ac:dyDescent="0.2">
      <c r="A10" s="149">
        <v>3</v>
      </c>
      <c r="B10" s="150">
        <v>44379</v>
      </c>
      <c r="C10" s="151">
        <v>1005</v>
      </c>
      <c r="D10" s="132" t="s">
        <v>87</v>
      </c>
      <c r="E10" s="132" t="s">
        <v>88</v>
      </c>
      <c r="F10" s="130">
        <v>285</v>
      </c>
    </row>
    <row r="11" spans="1:6" x14ac:dyDescent="0.2">
      <c r="A11" s="149">
        <v>4</v>
      </c>
      <c r="B11" s="150">
        <v>44379</v>
      </c>
      <c r="C11" s="20">
        <v>1006</v>
      </c>
      <c r="D11" s="132" t="s">
        <v>89</v>
      </c>
      <c r="E11" s="52" t="s">
        <v>90</v>
      </c>
      <c r="F11" s="29">
        <v>4500</v>
      </c>
    </row>
    <row r="12" spans="1:6" s="18" customFormat="1" x14ac:dyDescent="0.2">
      <c r="A12" s="148">
        <v>5</v>
      </c>
      <c r="B12" s="150">
        <v>44379</v>
      </c>
      <c r="C12" s="154">
        <v>1007</v>
      </c>
      <c r="D12" s="132" t="s">
        <v>89</v>
      </c>
      <c r="E12" s="155" t="s">
        <v>91</v>
      </c>
      <c r="F12" s="156">
        <v>2500</v>
      </c>
    </row>
    <row r="13" spans="1:6" x14ac:dyDescent="0.2">
      <c r="A13" s="149">
        <v>6</v>
      </c>
      <c r="B13" s="127">
        <v>44379</v>
      </c>
      <c r="C13" s="131">
        <v>1008</v>
      </c>
      <c r="D13" s="132" t="s">
        <v>89</v>
      </c>
      <c r="E13" s="132" t="s">
        <v>91</v>
      </c>
      <c r="F13" s="130">
        <v>2500</v>
      </c>
    </row>
    <row r="14" spans="1:6" x14ac:dyDescent="0.2">
      <c r="A14" s="149">
        <v>7</v>
      </c>
      <c r="B14" s="127">
        <v>44379</v>
      </c>
      <c r="C14" s="128">
        <v>1009</v>
      </c>
      <c r="D14" s="129" t="s">
        <v>85</v>
      </c>
      <c r="E14" s="129" t="s">
        <v>86</v>
      </c>
      <c r="F14" s="130">
        <v>14743.45</v>
      </c>
    </row>
    <row r="15" spans="1:6" x14ac:dyDescent="0.2">
      <c r="A15" s="149">
        <v>8</v>
      </c>
      <c r="B15" s="127">
        <v>44379</v>
      </c>
      <c r="C15" s="128">
        <v>1010</v>
      </c>
      <c r="D15" s="129" t="s">
        <v>98</v>
      </c>
      <c r="E15" s="129" t="s">
        <v>99</v>
      </c>
      <c r="F15" s="130">
        <v>7616</v>
      </c>
    </row>
    <row r="16" spans="1:6" x14ac:dyDescent="0.2">
      <c r="A16" s="148">
        <v>9</v>
      </c>
      <c r="B16" s="127">
        <v>44379</v>
      </c>
      <c r="C16" s="128">
        <v>1011</v>
      </c>
      <c r="D16" s="132" t="s">
        <v>92</v>
      </c>
      <c r="E16" s="129" t="s">
        <v>93</v>
      </c>
      <c r="F16" s="130">
        <v>4269.72</v>
      </c>
    </row>
    <row r="17" spans="1:7" x14ac:dyDescent="0.2">
      <c r="A17" s="149">
        <v>10</v>
      </c>
      <c r="B17" s="150">
        <v>44379</v>
      </c>
      <c r="C17" s="128">
        <v>1012</v>
      </c>
      <c r="D17" s="129" t="s">
        <v>94</v>
      </c>
      <c r="E17" s="129" t="s">
        <v>95</v>
      </c>
      <c r="F17" s="130">
        <v>2649.94</v>
      </c>
    </row>
    <row r="18" spans="1:7" x14ac:dyDescent="0.2">
      <c r="A18" s="149">
        <v>11</v>
      </c>
      <c r="B18" s="44">
        <v>44379</v>
      </c>
      <c r="C18" s="19">
        <v>1013</v>
      </c>
      <c r="D18" s="7" t="s">
        <v>94</v>
      </c>
      <c r="E18" s="7" t="s">
        <v>95</v>
      </c>
      <c r="F18" s="29">
        <v>5137</v>
      </c>
    </row>
    <row r="19" spans="1:7" x14ac:dyDescent="0.2">
      <c r="A19" s="149">
        <v>12</v>
      </c>
      <c r="B19" s="44">
        <v>44379</v>
      </c>
      <c r="C19" s="19">
        <v>1014</v>
      </c>
      <c r="D19" s="7" t="s">
        <v>96</v>
      </c>
      <c r="E19" s="7" t="s">
        <v>97</v>
      </c>
      <c r="F19" s="29">
        <v>2199.9899999999998</v>
      </c>
    </row>
    <row r="20" spans="1:7" x14ac:dyDescent="0.2">
      <c r="A20" s="148">
        <v>13</v>
      </c>
      <c r="B20" s="44">
        <v>44382</v>
      </c>
      <c r="C20" s="19">
        <v>146</v>
      </c>
      <c r="D20" s="7" t="s">
        <v>100</v>
      </c>
      <c r="E20" s="7" t="s">
        <v>101</v>
      </c>
      <c r="F20" s="29">
        <v>-130</v>
      </c>
    </row>
    <row r="21" spans="1:7" x14ac:dyDescent="0.2">
      <c r="A21" s="149">
        <v>14</v>
      </c>
      <c r="B21" s="22">
        <v>44382</v>
      </c>
      <c r="C21" s="19">
        <v>30</v>
      </c>
      <c r="D21" s="7" t="s">
        <v>100</v>
      </c>
      <c r="E21" s="7" t="s">
        <v>102</v>
      </c>
      <c r="F21" s="29">
        <v>600</v>
      </c>
    </row>
    <row r="22" spans="1:7" x14ac:dyDescent="0.2">
      <c r="A22" s="149">
        <v>15</v>
      </c>
      <c r="B22" s="22">
        <v>44382</v>
      </c>
      <c r="C22" s="19">
        <v>30</v>
      </c>
      <c r="D22" s="7" t="s">
        <v>100</v>
      </c>
      <c r="E22" s="7" t="s">
        <v>102</v>
      </c>
      <c r="F22" s="29">
        <v>493.75</v>
      </c>
    </row>
    <row r="23" spans="1:7" x14ac:dyDescent="0.2">
      <c r="A23" s="149">
        <v>16</v>
      </c>
      <c r="B23" s="44">
        <v>44382</v>
      </c>
      <c r="C23" s="20">
        <v>1015</v>
      </c>
      <c r="D23" s="52" t="s">
        <v>103</v>
      </c>
      <c r="E23" s="52" t="s">
        <v>104</v>
      </c>
      <c r="F23" s="121">
        <v>345.1</v>
      </c>
    </row>
    <row r="24" spans="1:7" x14ac:dyDescent="0.2">
      <c r="A24" s="148">
        <v>17</v>
      </c>
      <c r="B24" s="22">
        <v>44382</v>
      </c>
      <c r="C24" s="19">
        <v>1016</v>
      </c>
      <c r="D24" s="7" t="s">
        <v>105</v>
      </c>
      <c r="E24" s="122" t="s">
        <v>106</v>
      </c>
      <c r="F24" s="121">
        <v>1604.95</v>
      </c>
    </row>
    <row r="25" spans="1:7" x14ac:dyDescent="0.2">
      <c r="A25" s="149">
        <v>18</v>
      </c>
      <c r="B25" s="22">
        <v>44382</v>
      </c>
      <c r="C25" s="19">
        <v>1017</v>
      </c>
      <c r="D25" s="7" t="s">
        <v>107</v>
      </c>
      <c r="E25" s="7" t="s">
        <v>108</v>
      </c>
      <c r="F25" s="121">
        <v>773.5</v>
      </c>
    </row>
    <row r="26" spans="1:7" x14ac:dyDescent="0.2">
      <c r="A26" s="149">
        <v>19</v>
      </c>
      <c r="B26" s="22">
        <v>44382</v>
      </c>
      <c r="C26" s="19">
        <v>1018</v>
      </c>
      <c r="D26" s="7" t="s">
        <v>109</v>
      </c>
      <c r="E26" s="122" t="s">
        <v>110</v>
      </c>
      <c r="F26" s="121">
        <v>3970.5</v>
      </c>
    </row>
    <row r="27" spans="1:7" x14ac:dyDescent="0.2">
      <c r="A27" s="149">
        <v>20</v>
      </c>
      <c r="B27" s="44">
        <v>44383</v>
      </c>
      <c r="C27" s="19">
        <v>149</v>
      </c>
      <c r="D27" s="7" t="s">
        <v>100</v>
      </c>
      <c r="E27" s="122" t="s">
        <v>101</v>
      </c>
      <c r="F27" s="121">
        <v>-2.5</v>
      </c>
    </row>
    <row r="28" spans="1:7" x14ac:dyDescent="0.2">
      <c r="A28" s="148">
        <v>21</v>
      </c>
      <c r="B28" s="44">
        <v>44383</v>
      </c>
      <c r="C28" s="20">
        <v>1128</v>
      </c>
      <c r="D28" s="52" t="s">
        <v>111</v>
      </c>
      <c r="E28" s="53" t="s">
        <v>112</v>
      </c>
      <c r="F28" s="121">
        <v>20583.18</v>
      </c>
      <c r="G28" s="18"/>
    </row>
    <row r="29" spans="1:7" x14ac:dyDescent="0.2">
      <c r="A29" s="149">
        <v>22</v>
      </c>
      <c r="B29" s="44">
        <v>44383</v>
      </c>
      <c r="C29" s="20">
        <v>1129</v>
      </c>
      <c r="D29" s="52" t="s">
        <v>113</v>
      </c>
      <c r="E29" s="53" t="s">
        <v>114</v>
      </c>
      <c r="F29" s="121">
        <v>101.29</v>
      </c>
      <c r="G29" s="18"/>
    </row>
    <row r="30" spans="1:7" x14ac:dyDescent="0.2">
      <c r="A30" s="149">
        <v>23</v>
      </c>
      <c r="B30" s="44">
        <v>44383</v>
      </c>
      <c r="C30" s="20">
        <v>1130</v>
      </c>
      <c r="D30" s="52" t="s">
        <v>115</v>
      </c>
      <c r="E30" s="53" t="s">
        <v>116</v>
      </c>
      <c r="F30" s="29">
        <v>4980.1400000000003</v>
      </c>
    </row>
    <row r="31" spans="1:7" x14ac:dyDescent="0.2">
      <c r="A31" s="149">
        <v>24</v>
      </c>
      <c r="B31" s="44">
        <v>44385</v>
      </c>
      <c r="C31" s="20">
        <v>31</v>
      </c>
      <c r="D31" s="52" t="s">
        <v>100</v>
      </c>
      <c r="E31" s="53" t="s">
        <v>102</v>
      </c>
      <c r="F31" s="29">
        <v>2975</v>
      </c>
    </row>
    <row r="32" spans="1:7" x14ac:dyDescent="0.2">
      <c r="A32" s="148">
        <v>25</v>
      </c>
      <c r="B32" s="44">
        <v>44385</v>
      </c>
      <c r="C32" s="20">
        <v>31</v>
      </c>
      <c r="D32" s="52" t="s">
        <v>100</v>
      </c>
      <c r="E32" s="53" t="s">
        <v>102</v>
      </c>
      <c r="F32" s="29">
        <v>2380</v>
      </c>
    </row>
    <row r="33" spans="1:6" x14ac:dyDescent="0.2">
      <c r="A33" s="149">
        <v>26</v>
      </c>
      <c r="B33" s="44">
        <v>44385</v>
      </c>
      <c r="C33" s="20">
        <v>1137</v>
      </c>
      <c r="D33" s="52" t="s">
        <v>117</v>
      </c>
      <c r="E33" s="53" t="s">
        <v>118</v>
      </c>
      <c r="F33" s="29">
        <v>1606.5</v>
      </c>
    </row>
    <row r="34" spans="1:6" x14ac:dyDescent="0.2">
      <c r="A34" s="149">
        <v>27</v>
      </c>
      <c r="B34" s="44">
        <v>44385</v>
      </c>
      <c r="C34" s="20">
        <v>1138</v>
      </c>
      <c r="D34" s="52" t="s">
        <v>119</v>
      </c>
      <c r="E34" s="53" t="s">
        <v>120</v>
      </c>
      <c r="F34" s="29">
        <v>13112.4</v>
      </c>
    </row>
    <row r="35" spans="1:6" x14ac:dyDescent="0.2">
      <c r="A35" s="149">
        <v>28</v>
      </c>
      <c r="B35" s="44">
        <v>44385</v>
      </c>
      <c r="C35" s="20">
        <v>1139</v>
      </c>
      <c r="D35" s="52" t="s">
        <v>121</v>
      </c>
      <c r="E35" s="53" t="s">
        <v>122</v>
      </c>
      <c r="F35" s="29">
        <v>14994</v>
      </c>
    </row>
    <row r="36" spans="1:6" x14ac:dyDescent="0.2">
      <c r="A36" s="148">
        <v>29</v>
      </c>
      <c r="B36" s="44">
        <v>44385</v>
      </c>
      <c r="C36" s="20">
        <v>1140</v>
      </c>
      <c r="D36" s="52" t="s">
        <v>123</v>
      </c>
      <c r="E36" s="53" t="s">
        <v>124</v>
      </c>
      <c r="F36" s="29">
        <v>194.6</v>
      </c>
    </row>
    <row r="37" spans="1:6" x14ac:dyDescent="0.2">
      <c r="A37" s="149">
        <v>30</v>
      </c>
      <c r="B37" s="44">
        <v>44385</v>
      </c>
      <c r="C37" s="20">
        <v>1141</v>
      </c>
      <c r="D37" s="52" t="s">
        <v>113</v>
      </c>
      <c r="E37" s="53" t="s">
        <v>125</v>
      </c>
      <c r="F37" s="29">
        <v>1365.98</v>
      </c>
    </row>
    <row r="38" spans="1:6" x14ac:dyDescent="0.2">
      <c r="A38" s="149">
        <v>31</v>
      </c>
      <c r="B38" s="44">
        <v>44385</v>
      </c>
      <c r="C38" s="20">
        <v>1142</v>
      </c>
      <c r="D38" s="52" t="s">
        <v>113</v>
      </c>
      <c r="E38" s="53" t="s">
        <v>126</v>
      </c>
      <c r="F38" s="29">
        <v>2139.63</v>
      </c>
    </row>
    <row r="39" spans="1:6" x14ac:dyDescent="0.2">
      <c r="A39" s="149">
        <v>32</v>
      </c>
      <c r="B39" s="44">
        <v>44385</v>
      </c>
      <c r="C39" s="20">
        <v>1143</v>
      </c>
      <c r="D39" s="52" t="s">
        <v>113</v>
      </c>
      <c r="E39" s="53" t="s">
        <v>127</v>
      </c>
      <c r="F39" s="29">
        <v>3762.2</v>
      </c>
    </row>
    <row r="40" spans="1:6" x14ac:dyDescent="0.2">
      <c r="A40" s="148">
        <v>33</v>
      </c>
      <c r="B40" s="44">
        <v>44385</v>
      </c>
      <c r="C40" s="20">
        <v>1144</v>
      </c>
      <c r="D40" s="52" t="s">
        <v>128</v>
      </c>
      <c r="E40" s="53" t="s">
        <v>129</v>
      </c>
      <c r="F40" s="29">
        <v>1446.65</v>
      </c>
    </row>
    <row r="41" spans="1:6" s="18" customFormat="1" x14ac:dyDescent="0.2">
      <c r="A41" s="149">
        <v>34</v>
      </c>
      <c r="B41" s="44">
        <v>44385</v>
      </c>
      <c r="C41" s="20">
        <v>1145</v>
      </c>
      <c r="D41" s="52" t="s">
        <v>89</v>
      </c>
      <c r="E41" s="53" t="s">
        <v>91</v>
      </c>
      <c r="F41" s="29">
        <v>2250</v>
      </c>
    </row>
    <row r="42" spans="1:6" s="18" customFormat="1" x14ac:dyDescent="0.2">
      <c r="A42" s="149">
        <v>35</v>
      </c>
      <c r="B42" s="44">
        <v>44385</v>
      </c>
      <c r="C42" s="20">
        <v>1146</v>
      </c>
      <c r="D42" s="52" t="s">
        <v>130</v>
      </c>
      <c r="E42" s="53" t="s">
        <v>131</v>
      </c>
      <c r="F42" s="29">
        <v>1641.28</v>
      </c>
    </row>
    <row r="43" spans="1:6" s="18" customFormat="1" x14ac:dyDescent="0.2">
      <c r="A43" s="149">
        <v>36</v>
      </c>
      <c r="B43" s="44">
        <v>44389</v>
      </c>
      <c r="C43" s="20">
        <v>1149</v>
      </c>
      <c r="D43" s="52" t="s">
        <v>132</v>
      </c>
      <c r="E43" s="53" t="s">
        <v>133</v>
      </c>
      <c r="F43" s="29">
        <v>647.36</v>
      </c>
    </row>
    <row r="44" spans="1:6" s="18" customFormat="1" x14ac:dyDescent="0.2">
      <c r="A44" s="148">
        <v>37</v>
      </c>
      <c r="B44" s="44">
        <v>44389</v>
      </c>
      <c r="C44" s="20">
        <v>1150</v>
      </c>
      <c r="D44" s="52" t="s">
        <v>87</v>
      </c>
      <c r="E44" s="53" t="s">
        <v>88</v>
      </c>
      <c r="F44" s="29">
        <v>210</v>
      </c>
    </row>
    <row r="45" spans="1:6" s="18" customFormat="1" x14ac:dyDescent="0.2">
      <c r="A45" s="149">
        <v>38</v>
      </c>
      <c r="B45" s="44">
        <v>44389</v>
      </c>
      <c r="C45" s="20">
        <v>1151</v>
      </c>
      <c r="D45" s="52" t="s">
        <v>123</v>
      </c>
      <c r="E45" s="53" t="s">
        <v>134</v>
      </c>
      <c r="F45" s="29">
        <v>133.6</v>
      </c>
    </row>
    <row r="46" spans="1:6" s="18" customFormat="1" x14ac:dyDescent="0.2">
      <c r="A46" s="149">
        <v>39</v>
      </c>
      <c r="B46" s="44">
        <v>44389</v>
      </c>
      <c r="C46" s="49">
        <v>1152</v>
      </c>
      <c r="D46" s="52" t="s">
        <v>135</v>
      </c>
      <c r="E46" s="53" t="s">
        <v>136</v>
      </c>
      <c r="F46" s="29">
        <v>2082.5</v>
      </c>
    </row>
    <row r="47" spans="1:6" s="18" customFormat="1" x14ac:dyDescent="0.2">
      <c r="A47" s="148">
        <v>40</v>
      </c>
      <c r="B47" s="44">
        <v>44389</v>
      </c>
      <c r="C47" s="49">
        <v>154</v>
      </c>
      <c r="D47" s="52" t="s">
        <v>100</v>
      </c>
      <c r="E47" s="53" t="s">
        <v>101</v>
      </c>
      <c r="F47" s="29">
        <v>-19.88</v>
      </c>
    </row>
    <row r="48" spans="1:6" s="18" customFormat="1" x14ac:dyDescent="0.2">
      <c r="A48" s="149">
        <v>41</v>
      </c>
      <c r="B48" s="44">
        <v>44389</v>
      </c>
      <c r="C48" s="49">
        <v>1153</v>
      </c>
      <c r="D48" s="52" t="s">
        <v>139</v>
      </c>
      <c r="E48" s="53" t="s">
        <v>140</v>
      </c>
      <c r="F48" s="29">
        <v>1619.78</v>
      </c>
    </row>
    <row r="49" spans="1:8" s="18" customFormat="1" x14ac:dyDescent="0.2">
      <c r="A49" s="149">
        <v>42</v>
      </c>
      <c r="B49" s="44">
        <v>44390</v>
      </c>
      <c r="C49" s="49">
        <v>1154</v>
      </c>
      <c r="D49" s="52" t="s">
        <v>135</v>
      </c>
      <c r="E49" s="53" t="s">
        <v>141</v>
      </c>
      <c r="F49" s="29">
        <v>1231.6500000000001</v>
      </c>
    </row>
    <row r="50" spans="1:8" s="18" customFormat="1" x14ac:dyDescent="0.2">
      <c r="A50" s="148">
        <v>43</v>
      </c>
      <c r="B50" s="44">
        <v>44390</v>
      </c>
      <c r="C50" s="49">
        <v>1155</v>
      </c>
      <c r="D50" s="52" t="s">
        <v>85</v>
      </c>
      <c r="E50" s="53" t="s">
        <v>142</v>
      </c>
      <c r="F50" s="29">
        <v>19424.89</v>
      </c>
      <c r="G50" s="141"/>
      <c r="H50" s="141"/>
    </row>
    <row r="51" spans="1:8" s="18" customFormat="1" x14ac:dyDescent="0.2">
      <c r="A51" s="149">
        <v>44</v>
      </c>
      <c r="B51" s="44">
        <v>44390</v>
      </c>
      <c r="C51" s="49">
        <v>1156</v>
      </c>
      <c r="D51" s="52" t="s">
        <v>85</v>
      </c>
      <c r="E51" s="53" t="s">
        <v>142</v>
      </c>
      <c r="F51" s="29">
        <v>16203.27</v>
      </c>
    </row>
    <row r="52" spans="1:8" s="18" customFormat="1" x14ac:dyDescent="0.2">
      <c r="A52" s="149">
        <v>45</v>
      </c>
      <c r="B52" s="44">
        <v>44390</v>
      </c>
      <c r="C52" s="49">
        <v>1157</v>
      </c>
      <c r="D52" s="52" t="s">
        <v>143</v>
      </c>
      <c r="E52" s="53" t="s">
        <v>144</v>
      </c>
      <c r="F52" s="29">
        <v>1494</v>
      </c>
      <c r="G52" s="141"/>
      <c r="H52" s="141"/>
    </row>
    <row r="53" spans="1:8" s="18" customFormat="1" x14ac:dyDescent="0.2">
      <c r="A53" s="148">
        <v>46</v>
      </c>
      <c r="B53" s="44">
        <v>44390</v>
      </c>
      <c r="C53" s="49">
        <v>1158</v>
      </c>
      <c r="D53" s="52" t="s">
        <v>145</v>
      </c>
      <c r="E53" s="53" t="s">
        <v>146</v>
      </c>
      <c r="F53" s="29">
        <v>8211</v>
      </c>
      <c r="G53" s="141"/>
      <c r="H53" s="141"/>
    </row>
    <row r="54" spans="1:8" s="18" customFormat="1" x14ac:dyDescent="0.2">
      <c r="A54" s="149">
        <v>47</v>
      </c>
      <c r="B54" s="44">
        <v>44390</v>
      </c>
      <c r="C54" s="49">
        <v>1159</v>
      </c>
      <c r="D54" s="52" t="s">
        <v>147</v>
      </c>
      <c r="E54" s="53" t="s">
        <v>148</v>
      </c>
      <c r="F54" s="29">
        <v>650</v>
      </c>
    </row>
    <row r="55" spans="1:8" s="18" customFormat="1" x14ac:dyDescent="0.2">
      <c r="A55" s="149">
        <v>48</v>
      </c>
      <c r="B55" s="44">
        <v>44390</v>
      </c>
      <c r="C55" s="49">
        <v>1160</v>
      </c>
      <c r="D55" s="52" t="s">
        <v>149</v>
      </c>
      <c r="E55" s="53" t="s">
        <v>150</v>
      </c>
      <c r="F55" s="29">
        <v>121476.52</v>
      </c>
    </row>
    <row r="56" spans="1:8" s="18" customFormat="1" x14ac:dyDescent="0.2">
      <c r="A56" s="148">
        <v>49</v>
      </c>
      <c r="B56" s="44">
        <v>44390</v>
      </c>
      <c r="C56" s="49">
        <v>1161</v>
      </c>
      <c r="D56" s="52" t="s">
        <v>113</v>
      </c>
      <c r="E56" s="53" t="s">
        <v>151</v>
      </c>
      <c r="F56" s="29">
        <v>1618.4</v>
      </c>
    </row>
    <row r="57" spans="1:8" s="18" customFormat="1" x14ac:dyDescent="0.2">
      <c r="A57" s="149">
        <v>50</v>
      </c>
      <c r="B57" s="44">
        <v>44390</v>
      </c>
      <c r="C57" s="49">
        <v>1162</v>
      </c>
      <c r="D57" s="52" t="s">
        <v>92</v>
      </c>
      <c r="E57" s="53" t="s">
        <v>152</v>
      </c>
      <c r="F57" s="29">
        <v>7343.91</v>
      </c>
    </row>
    <row r="58" spans="1:8" s="18" customFormat="1" x14ac:dyDescent="0.2">
      <c r="A58" s="149">
        <v>51</v>
      </c>
      <c r="B58" s="44">
        <v>44390</v>
      </c>
      <c r="C58" s="49">
        <v>1163</v>
      </c>
      <c r="D58" s="52" t="s">
        <v>103</v>
      </c>
      <c r="E58" s="53" t="s">
        <v>104</v>
      </c>
      <c r="F58" s="29">
        <v>1898.05</v>
      </c>
    </row>
    <row r="59" spans="1:8" s="18" customFormat="1" x14ac:dyDescent="0.2">
      <c r="A59" s="148">
        <v>52</v>
      </c>
      <c r="B59" s="44">
        <v>44392</v>
      </c>
      <c r="C59" s="49">
        <v>159</v>
      </c>
      <c r="D59" s="52" t="s">
        <v>100</v>
      </c>
      <c r="E59" s="53" t="s">
        <v>101</v>
      </c>
      <c r="F59" s="29">
        <v>-186.61</v>
      </c>
    </row>
    <row r="60" spans="1:8" s="18" customFormat="1" x14ac:dyDescent="0.2">
      <c r="A60" s="149">
        <v>53</v>
      </c>
      <c r="B60" s="44">
        <v>44392</v>
      </c>
      <c r="C60" s="49">
        <v>158</v>
      </c>
      <c r="D60" s="52" t="s">
        <v>100</v>
      </c>
      <c r="E60" s="53" t="s">
        <v>101</v>
      </c>
      <c r="F60" s="29">
        <v>-608.44000000000005</v>
      </c>
    </row>
    <row r="61" spans="1:8" s="18" customFormat="1" x14ac:dyDescent="0.2">
      <c r="A61" s="149">
        <v>54</v>
      </c>
      <c r="B61" s="44">
        <v>44392</v>
      </c>
      <c r="C61" s="49">
        <v>1164</v>
      </c>
      <c r="D61" s="52" t="s">
        <v>103</v>
      </c>
      <c r="E61" s="53" t="s">
        <v>104</v>
      </c>
      <c r="F61" s="29">
        <v>172.55</v>
      </c>
    </row>
    <row r="62" spans="1:8" s="18" customFormat="1" x14ac:dyDescent="0.2">
      <c r="A62" s="148">
        <v>55</v>
      </c>
      <c r="B62" s="44">
        <v>44393</v>
      </c>
      <c r="C62" s="49">
        <v>1166</v>
      </c>
      <c r="D62" s="52" t="s">
        <v>153</v>
      </c>
      <c r="E62" s="53" t="s">
        <v>154</v>
      </c>
      <c r="F62" s="29">
        <v>1808.08</v>
      </c>
    </row>
    <row r="63" spans="1:8" s="18" customFormat="1" x14ac:dyDescent="0.2">
      <c r="A63" s="149">
        <v>56</v>
      </c>
      <c r="B63" s="44">
        <v>44393</v>
      </c>
      <c r="C63" s="49">
        <v>1167</v>
      </c>
      <c r="D63" s="52" t="s">
        <v>155</v>
      </c>
      <c r="E63" s="53" t="s">
        <v>156</v>
      </c>
      <c r="F63" s="29">
        <v>542.64</v>
      </c>
    </row>
    <row r="64" spans="1:8" s="18" customFormat="1" x14ac:dyDescent="0.2">
      <c r="A64" s="149">
        <v>57</v>
      </c>
      <c r="B64" s="44">
        <v>44393</v>
      </c>
      <c r="C64" s="49">
        <v>1168</v>
      </c>
      <c r="D64" s="52" t="s">
        <v>157</v>
      </c>
      <c r="E64" s="53" t="s">
        <v>158</v>
      </c>
      <c r="F64" s="29">
        <v>1279.25</v>
      </c>
    </row>
    <row r="65" spans="1:11" s="18" customFormat="1" x14ac:dyDescent="0.2">
      <c r="A65" s="148">
        <v>58</v>
      </c>
      <c r="B65" s="44">
        <v>44393</v>
      </c>
      <c r="C65" s="49">
        <v>1169</v>
      </c>
      <c r="D65" s="52" t="s">
        <v>159</v>
      </c>
      <c r="E65" s="53" t="s">
        <v>160</v>
      </c>
      <c r="F65" s="29">
        <v>6426</v>
      </c>
    </row>
    <row r="66" spans="1:11" s="18" customFormat="1" x14ac:dyDescent="0.2">
      <c r="A66" s="149">
        <v>59</v>
      </c>
      <c r="B66" s="44">
        <v>44396</v>
      </c>
      <c r="C66" s="49">
        <v>1174</v>
      </c>
      <c r="D66" s="52" t="s">
        <v>155</v>
      </c>
      <c r="E66" s="53" t="s">
        <v>156</v>
      </c>
      <c r="F66" s="29">
        <v>234.43</v>
      </c>
    </row>
    <row r="67" spans="1:11" s="18" customFormat="1" x14ac:dyDescent="0.2">
      <c r="A67" s="149">
        <v>60</v>
      </c>
      <c r="B67" s="44">
        <v>44397</v>
      </c>
      <c r="C67" s="49">
        <v>1175</v>
      </c>
      <c r="D67" s="52" t="s">
        <v>161</v>
      </c>
      <c r="E67" s="53" t="s">
        <v>162</v>
      </c>
      <c r="F67" s="29">
        <v>612.85</v>
      </c>
    </row>
    <row r="68" spans="1:11" s="18" customFormat="1" x14ac:dyDescent="0.2">
      <c r="A68" s="148">
        <v>61</v>
      </c>
      <c r="B68" s="44">
        <v>44397</v>
      </c>
      <c r="C68" s="49">
        <v>1176</v>
      </c>
      <c r="D68" s="52" t="s">
        <v>89</v>
      </c>
      <c r="E68" s="53" t="s">
        <v>142</v>
      </c>
      <c r="F68" s="29">
        <v>4500</v>
      </c>
    </row>
    <row r="69" spans="1:11" x14ac:dyDescent="0.2">
      <c r="A69" s="149">
        <v>62</v>
      </c>
      <c r="B69" s="22">
        <v>44397</v>
      </c>
      <c r="C69" s="49">
        <v>1177</v>
      </c>
      <c r="D69" s="52" t="s">
        <v>163</v>
      </c>
      <c r="E69" s="53" t="s">
        <v>164</v>
      </c>
      <c r="F69" s="29">
        <v>1154.3</v>
      </c>
    </row>
    <row r="70" spans="1:11" x14ac:dyDescent="0.2">
      <c r="A70" s="149">
        <v>63</v>
      </c>
      <c r="B70" s="22">
        <v>44399</v>
      </c>
      <c r="C70" s="49">
        <v>1180</v>
      </c>
      <c r="D70" s="52" t="s">
        <v>165</v>
      </c>
      <c r="E70" s="53" t="s">
        <v>166</v>
      </c>
      <c r="F70" s="29">
        <v>489.94</v>
      </c>
    </row>
    <row r="71" spans="1:11" x14ac:dyDescent="0.2">
      <c r="A71" s="148">
        <v>64</v>
      </c>
      <c r="B71" s="22">
        <v>44399</v>
      </c>
      <c r="C71" s="8">
        <v>1181</v>
      </c>
      <c r="D71" s="52" t="s">
        <v>165</v>
      </c>
      <c r="E71" s="53" t="s">
        <v>166</v>
      </c>
      <c r="F71" s="29">
        <v>203.66</v>
      </c>
    </row>
    <row r="72" spans="1:11" s="18" customFormat="1" x14ac:dyDescent="0.2">
      <c r="A72" s="149">
        <v>65</v>
      </c>
      <c r="B72" s="22">
        <v>44403</v>
      </c>
      <c r="C72" s="8">
        <v>1190</v>
      </c>
      <c r="D72" s="52" t="s">
        <v>167</v>
      </c>
      <c r="E72" s="53" t="s">
        <v>168</v>
      </c>
      <c r="F72" s="29">
        <v>15000</v>
      </c>
    </row>
    <row r="73" spans="1:11" s="18" customFormat="1" x14ac:dyDescent="0.2">
      <c r="A73" s="149">
        <v>66</v>
      </c>
      <c r="B73" s="22">
        <v>44403</v>
      </c>
      <c r="C73" s="8">
        <v>1191</v>
      </c>
      <c r="D73" s="52" t="s">
        <v>139</v>
      </c>
      <c r="E73" s="53" t="s">
        <v>169</v>
      </c>
      <c r="F73" s="29">
        <v>4303.25</v>
      </c>
    </row>
    <row r="74" spans="1:11" x14ac:dyDescent="0.2">
      <c r="A74" s="148">
        <v>67</v>
      </c>
      <c r="B74" s="22">
        <v>44403</v>
      </c>
      <c r="C74" s="8">
        <v>1192</v>
      </c>
      <c r="D74" s="52" t="s">
        <v>139</v>
      </c>
      <c r="E74" s="53" t="s">
        <v>170</v>
      </c>
      <c r="F74" s="29">
        <v>2599.67</v>
      </c>
    </row>
    <row r="75" spans="1:11" x14ac:dyDescent="0.2">
      <c r="A75" s="149">
        <v>68</v>
      </c>
      <c r="B75" s="44">
        <v>44403</v>
      </c>
      <c r="C75" s="49">
        <v>1193</v>
      </c>
      <c r="D75" s="52" t="s">
        <v>171</v>
      </c>
      <c r="E75" s="53" t="s">
        <v>172</v>
      </c>
      <c r="F75" s="29">
        <v>6918.37</v>
      </c>
      <c r="H75" s="138"/>
      <c r="I75" s="139"/>
      <c r="J75" s="140"/>
      <c r="K75" s="140"/>
    </row>
    <row r="76" spans="1:11" x14ac:dyDescent="0.2">
      <c r="A76" s="149">
        <v>69</v>
      </c>
      <c r="B76" s="22">
        <v>44403</v>
      </c>
      <c r="C76" s="49">
        <v>1194</v>
      </c>
      <c r="D76" s="52" t="s">
        <v>139</v>
      </c>
      <c r="E76" s="53" t="s">
        <v>173</v>
      </c>
      <c r="F76" s="29">
        <v>2669.71</v>
      </c>
      <c r="H76" s="138"/>
      <c r="I76" s="139"/>
      <c r="J76" s="140"/>
      <c r="K76" s="140"/>
    </row>
    <row r="77" spans="1:11" x14ac:dyDescent="0.2">
      <c r="A77" s="148">
        <v>70</v>
      </c>
      <c r="B77" s="22">
        <v>44403</v>
      </c>
      <c r="C77" s="8">
        <v>1195</v>
      </c>
      <c r="D77" s="52" t="s">
        <v>139</v>
      </c>
      <c r="E77" s="53" t="s">
        <v>174</v>
      </c>
      <c r="F77" s="29">
        <v>279.99</v>
      </c>
      <c r="H77" s="16"/>
      <c r="I77" s="16"/>
    </row>
    <row r="78" spans="1:11" x14ac:dyDescent="0.2">
      <c r="A78" s="149">
        <v>71</v>
      </c>
      <c r="B78" s="44">
        <v>44403</v>
      </c>
      <c r="C78" s="8">
        <v>1196</v>
      </c>
      <c r="D78" s="52" t="s">
        <v>139</v>
      </c>
      <c r="E78" s="53" t="s">
        <v>175</v>
      </c>
      <c r="F78" s="29">
        <v>8897.4699999999993</v>
      </c>
      <c r="H78" s="16"/>
      <c r="I78" s="16"/>
    </row>
    <row r="79" spans="1:11" x14ac:dyDescent="0.2">
      <c r="A79" s="149">
        <v>72</v>
      </c>
      <c r="B79" s="44">
        <v>44403</v>
      </c>
      <c r="C79" s="8">
        <v>1197</v>
      </c>
      <c r="D79" s="52" t="s">
        <v>83</v>
      </c>
      <c r="E79" s="53" t="s">
        <v>84</v>
      </c>
      <c r="F79" s="29">
        <v>1263.78</v>
      </c>
      <c r="H79" s="16"/>
      <c r="I79" s="16"/>
    </row>
    <row r="80" spans="1:11" x14ac:dyDescent="0.2">
      <c r="A80" s="148">
        <v>73</v>
      </c>
      <c r="B80" s="44">
        <v>44403</v>
      </c>
      <c r="C80" s="8">
        <v>1198</v>
      </c>
      <c r="D80" s="7" t="s">
        <v>176</v>
      </c>
      <c r="E80" s="53" t="s">
        <v>177</v>
      </c>
      <c r="F80" s="29">
        <v>6604.5</v>
      </c>
      <c r="H80" s="16"/>
      <c r="I80" s="16"/>
    </row>
    <row r="81" spans="1:9" x14ac:dyDescent="0.2">
      <c r="A81" s="149">
        <v>74</v>
      </c>
      <c r="B81" s="44">
        <v>44403</v>
      </c>
      <c r="C81" s="49">
        <v>1199</v>
      </c>
      <c r="D81" s="52" t="s">
        <v>178</v>
      </c>
      <c r="E81" s="53" t="s">
        <v>179</v>
      </c>
      <c r="F81" s="29">
        <v>70.81</v>
      </c>
      <c r="H81" s="16"/>
      <c r="I81" s="16"/>
    </row>
    <row r="82" spans="1:9" x14ac:dyDescent="0.2">
      <c r="A82" s="149">
        <v>75</v>
      </c>
      <c r="B82" s="44">
        <v>44403</v>
      </c>
      <c r="C82" s="49">
        <v>1200</v>
      </c>
      <c r="D82" s="52" t="s">
        <v>180</v>
      </c>
      <c r="E82" s="53" t="s">
        <v>181</v>
      </c>
      <c r="F82" s="29">
        <v>1666</v>
      </c>
    </row>
    <row r="83" spans="1:9" x14ac:dyDescent="0.2">
      <c r="A83" s="148">
        <v>76</v>
      </c>
      <c r="B83" s="44">
        <v>44403</v>
      </c>
      <c r="C83" s="49">
        <v>1201</v>
      </c>
      <c r="D83" s="52" t="s">
        <v>182</v>
      </c>
      <c r="E83" s="53" t="s">
        <v>183</v>
      </c>
      <c r="F83" s="29">
        <v>4473.22</v>
      </c>
    </row>
    <row r="84" spans="1:9" x14ac:dyDescent="0.2">
      <c r="A84" s="149">
        <v>77</v>
      </c>
      <c r="B84" s="44">
        <v>44404</v>
      </c>
      <c r="C84" s="49">
        <v>1203</v>
      </c>
      <c r="D84" s="52" t="s">
        <v>184</v>
      </c>
      <c r="E84" s="53" t="s">
        <v>185</v>
      </c>
      <c r="F84" s="29">
        <v>9512.7099999999991</v>
      </c>
    </row>
    <row r="85" spans="1:9" x14ac:dyDescent="0.2">
      <c r="A85" s="149">
        <v>78</v>
      </c>
      <c r="B85" s="44">
        <v>44404</v>
      </c>
      <c r="C85" s="49">
        <v>1204</v>
      </c>
      <c r="D85" s="52" t="s">
        <v>186</v>
      </c>
      <c r="E85" s="53" t="s">
        <v>187</v>
      </c>
      <c r="F85" s="29">
        <v>1804.04</v>
      </c>
    </row>
    <row r="86" spans="1:9" x14ac:dyDescent="0.2">
      <c r="A86" s="148">
        <v>79</v>
      </c>
      <c r="B86" s="44">
        <v>44404</v>
      </c>
      <c r="C86" s="49">
        <v>1205</v>
      </c>
      <c r="D86" s="52" t="s">
        <v>139</v>
      </c>
      <c r="E86" s="53" t="s">
        <v>188</v>
      </c>
      <c r="F86" s="29">
        <v>809.96</v>
      </c>
    </row>
    <row r="87" spans="1:9" s="18" customFormat="1" x14ac:dyDescent="0.2">
      <c r="A87" s="149">
        <v>80</v>
      </c>
      <c r="B87" s="44">
        <v>44404</v>
      </c>
      <c r="C87" s="49">
        <v>1206</v>
      </c>
      <c r="D87" s="52" t="s">
        <v>189</v>
      </c>
      <c r="E87" s="53" t="s">
        <v>190</v>
      </c>
      <c r="F87" s="29">
        <v>5360</v>
      </c>
    </row>
    <row r="88" spans="1:9" x14ac:dyDescent="0.2">
      <c r="A88" s="149">
        <v>81</v>
      </c>
      <c r="B88" s="44">
        <v>44404</v>
      </c>
      <c r="C88" s="49">
        <v>1207</v>
      </c>
      <c r="D88" s="52" t="s">
        <v>189</v>
      </c>
      <c r="E88" s="53" t="s">
        <v>191</v>
      </c>
      <c r="F88" s="29">
        <v>1840</v>
      </c>
    </row>
    <row r="89" spans="1:9" x14ac:dyDescent="0.2">
      <c r="A89" s="148">
        <v>82</v>
      </c>
      <c r="B89" s="44">
        <v>44405</v>
      </c>
      <c r="C89" s="49">
        <v>1211</v>
      </c>
      <c r="D89" s="52" t="s">
        <v>192</v>
      </c>
      <c r="E89" s="53" t="s">
        <v>193</v>
      </c>
      <c r="F89" s="29">
        <v>1258</v>
      </c>
    </row>
    <row r="90" spans="1:9" x14ac:dyDescent="0.2">
      <c r="A90" s="149">
        <v>83</v>
      </c>
      <c r="B90" s="44">
        <v>44405</v>
      </c>
      <c r="C90" s="49">
        <v>1212</v>
      </c>
      <c r="D90" s="52" t="s">
        <v>194</v>
      </c>
      <c r="E90" s="53" t="s">
        <v>195</v>
      </c>
      <c r="F90" s="29">
        <v>1290.06</v>
      </c>
    </row>
    <row r="91" spans="1:9" x14ac:dyDescent="0.2">
      <c r="A91" s="149">
        <v>84</v>
      </c>
      <c r="B91" s="44">
        <v>44405</v>
      </c>
      <c r="C91" s="49">
        <v>1213</v>
      </c>
      <c r="D91" s="52" t="s">
        <v>196</v>
      </c>
      <c r="E91" s="53" t="s">
        <v>197</v>
      </c>
      <c r="F91" s="29">
        <v>2212.6799999999998</v>
      </c>
    </row>
    <row r="92" spans="1:9" x14ac:dyDescent="0.2">
      <c r="A92" s="148">
        <v>85</v>
      </c>
      <c r="B92" s="44">
        <v>44405</v>
      </c>
      <c r="C92" s="49">
        <v>1214</v>
      </c>
      <c r="D92" s="52" t="s">
        <v>107</v>
      </c>
      <c r="E92" s="53" t="s">
        <v>198</v>
      </c>
      <c r="F92" s="29">
        <v>773.5</v>
      </c>
    </row>
    <row r="93" spans="1:9" x14ac:dyDescent="0.2">
      <c r="A93" s="149">
        <v>86</v>
      </c>
      <c r="B93" s="44">
        <v>44405</v>
      </c>
      <c r="C93" s="49">
        <v>1215</v>
      </c>
      <c r="D93" s="52" t="s">
        <v>92</v>
      </c>
      <c r="E93" s="53" t="s">
        <v>152</v>
      </c>
      <c r="F93" s="29">
        <v>7343.91</v>
      </c>
    </row>
    <row r="94" spans="1:9" x14ac:dyDescent="0.2">
      <c r="A94" s="149">
        <v>87</v>
      </c>
      <c r="B94" s="44">
        <v>44405</v>
      </c>
      <c r="C94" s="49">
        <v>1216</v>
      </c>
      <c r="D94" s="52" t="s">
        <v>199</v>
      </c>
      <c r="E94" s="53" t="s">
        <v>200</v>
      </c>
      <c r="F94" s="29">
        <v>5950</v>
      </c>
    </row>
    <row r="95" spans="1:9" x14ac:dyDescent="0.2">
      <c r="A95" s="148">
        <v>88</v>
      </c>
      <c r="B95" s="44">
        <v>44406</v>
      </c>
      <c r="C95" s="49">
        <v>1217</v>
      </c>
      <c r="D95" s="52" t="s">
        <v>139</v>
      </c>
      <c r="E95" s="53" t="s">
        <v>201</v>
      </c>
      <c r="F95" s="29">
        <v>2249.9899999999998</v>
      </c>
    </row>
    <row r="96" spans="1:9" x14ac:dyDescent="0.2">
      <c r="A96" s="149">
        <v>89</v>
      </c>
      <c r="B96" s="44">
        <v>44406</v>
      </c>
      <c r="C96" s="49">
        <v>1218</v>
      </c>
      <c r="D96" s="52" t="s">
        <v>139</v>
      </c>
      <c r="E96" s="53" t="s">
        <v>202</v>
      </c>
      <c r="F96" s="29">
        <v>444.99</v>
      </c>
    </row>
    <row r="97" spans="1:6" x14ac:dyDescent="0.2">
      <c r="A97" s="149">
        <v>90</v>
      </c>
      <c r="B97" s="44">
        <v>44406</v>
      </c>
      <c r="C97" s="49">
        <v>1219</v>
      </c>
      <c r="D97" s="52" t="s">
        <v>157</v>
      </c>
      <c r="E97" s="53" t="s">
        <v>158</v>
      </c>
      <c r="F97" s="29">
        <v>1279.25</v>
      </c>
    </row>
    <row r="98" spans="1:6" x14ac:dyDescent="0.2">
      <c r="A98" s="148">
        <v>91</v>
      </c>
      <c r="B98" s="44">
        <v>44406</v>
      </c>
      <c r="C98" s="49">
        <v>1220</v>
      </c>
      <c r="D98" s="52" t="s">
        <v>161</v>
      </c>
      <c r="E98" s="53" t="s">
        <v>203</v>
      </c>
      <c r="F98" s="29">
        <v>470.98</v>
      </c>
    </row>
    <row r="99" spans="1:6" x14ac:dyDescent="0.2">
      <c r="A99" s="149">
        <v>92</v>
      </c>
      <c r="B99" s="44">
        <v>44406</v>
      </c>
      <c r="C99" s="49">
        <v>1221</v>
      </c>
      <c r="D99" s="52" t="s">
        <v>98</v>
      </c>
      <c r="E99" s="53" t="s">
        <v>204</v>
      </c>
      <c r="F99" s="29">
        <v>7616</v>
      </c>
    </row>
    <row r="100" spans="1:6" x14ac:dyDescent="0.2">
      <c r="A100" s="149">
        <v>93</v>
      </c>
      <c r="B100" s="44">
        <v>44406</v>
      </c>
      <c r="C100" s="49">
        <v>1222</v>
      </c>
      <c r="D100" s="52" t="s">
        <v>184</v>
      </c>
      <c r="E100" s="53" t="s">
        <v>205</v>
      </c>
      <c r="F100" s="29">
        <v>357</v>
      </c>
    </row>
    <row r="101" spans="1:6" x14ac:dyDescent="0.2">
      <c r="A101" s="148">
        <v>94</v>
      </c>
      <c r="B101" s="44">
        <v>44406</v>
      </c>
      <c r="C101" s="49">
        <v>1223</v>
      </c>
      <c r="D101" s="52" t="s">
        <v>184</v>
      </c>
      <c r="E101" s="53" t="s">
        <v>205</v>
      </c>
      <c r="F101" s="29">
        <v>595</v>
      </c>
    </row>
    <row r="102" spans="1:6" x14ac:dyDescent="0.2">
      <c r="A102" s="149">
        <v>95</v>
      </c>
      <c r="B102" s="44">
        <v>44406</v>
      </c>
      <c r="C102" s="49">
        <v>1224</v>
      </c>
      <c r="D102" s="52" t="s">
        <v>206</v>
      </c>
      <c r="E102" s="53" t="s">
        <v>207</v>
      </c>
      <c r="F102" s="29">
        <v>989.55</v>
      </c>
    </row>
    <row r="103" spans="1:6" x14ac:dyDescent="0.2">
      <c r="A103" s="149">
        <v>96</v>
      </c>
      <c r="B103" s="44">
        <v>44406</v>
      </c>
      <c r="C103" s="49">
        <v>1225</v>
      </c>
      <c r="D103" s="52" t="s">
        <v>206</v>
      </c>
      <c r="E103" s="53" t="s">
        <v>207</v>
      </c>
      <c r="F103" s="29">
        <v>13967.21</v>
      </c>
    </row>
    <row r="104" spans="1:6" x14ac:dyDescent="0.2">
      <c r="A104" s="148">
        <v>97</v>
      </c>
      <c r="B104" s="22">
        <v>44406</v>
      </c>
      <c r="C104" s="8">
        <v>1226</v>
      </c>
      <c r="D104" s="7" t="s">
        <v>208</v>
      </c>
      <c r="E104" s="53" t="s">
        <v>209</v>
      </c>
      <c r="F104" s="29">
        <v>746.13</v>
      </c>
    </row>
    <row r="105" spans="1:6" x14ac:dyDescent="0.2">
      <c r="A105" s="149">
        <v>98</v>
      </c>
      <c r="B105" s="114">
        <v>44406</v>
      </c>
      <c r="C105" s="115">
        <v>1227</v>
      </c>
      <c r="D105" s="116" t="s">
        <v>210</v>
      </c>
      <c r="E105" s="116" t="s">
        <v>211</v>
      </c>
      <c r="F105" s="29">
        <v>3570</v>
      </c>
    </row>
    <row r="106" spans="1:6" x14ac:dyDescent="0.2">
      <c r="A106" s="149">
        <v>99</v>
      </c>
      <c r="B106" s="114">
        <v>44408</v>
      </c>
      <c r="C106" s="115"/>
      <c r="D106" s="116" t="s">
        <v>212</v>
      </c>
      <c r="E106" s="53" t="s">
        <v>212</v>
      </c>
      <c r="F106" s="29">
        <v>1488.45</v>
      </c>
    </row>
    <row r="107" spans="1:6" x14ac:dyDescent="0.2">
      <c r="A107" s="148">
        <v>100</v>
      </c>
      <c r="B107" s="114">
        <v>44408</v>
      </c>
      <c r="C107" s="115"/>
      <c r="D107" s="116" t="s">
        <v>213</v>
      </c>
      <c r="E107" s="116" t="s">
        <v>214</v>
      </c>
      <c r="F107" s="29">
        <v>3499.8</v>
      </c>
    </row>
    <row r="108" spans="1:6" ht="15" thickBot="1" x14ac:dyDescent="0.25">
      <c r="A108" s="163" t="s">
        <v>79</v>
      </c>
      <c r="B108" s="164"/>
      <c r="C108" s="164"/>
      <c r="D108" s="164"/>
      <c r="E108" s="164"/>
      <c r="F108" s="15">
        <f>SUM(F8:F107)</f>
        <v>476041.40999999986</v>
      </c>
    </row>
    <row r="110" spans="1:6" x14ac:dyDescent="0.2">
      <c r="F110" s="16"/>
    </row>
    <row r="111" spans="1:6" x14ac:dyDescent="0.2">
      <c r="F111" s="16"/>
    </row>
    <row r="112" spans="1:6" x14ac:dyDescent="0.2">
      <c r="F112" s="16"/>
    </row>
    <row r="113" spans="6:6" x14ac:dyDescent="0.2">
      <c r="F113" s="17"/>
    </row>
    <row r="114" spans="6:6" x14ac:dyDescent="0.2">
      <c r="F114" s="16"/>
    </row>
  </sheetData>
  <sheetProtection algorithmName="SHA-512" hashValue="znHw/y2lGabaRcbEbBdATPJIefe9FsXACuKP8qSPdjKW8pDtsSv8bClMfKVRIbvGiXr0VqJoj0HSQ6k9PbkpdQ==" saltValue="rdKNk0KE2qUV0JgoZZ9rnQ==" spinCount="100000" sheet="1" objects="1" scenarios="1"/>
  <mergeCells count="2">
    <mergeCell ref="A108:E108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D29" sqref="D29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30.28515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1" t="s">
        <v>4</v>
      </c>
      <c r="B1" s="1"/>
      <c r="C1" s="1"/>
      <c r="D1" s="9"/>
      <c r="E1" s="9"/>
    </row>
    <row r="3" spans="1:5" x14ac:dyDescent="0.2">
      <c r="A3" s="1" t="s">
        <v>18</v>
      </c>
      <c r="D3" s="9"/>
      <c r="E3" s="9"/>
    </row>
    <row r="4" spans="1:5" x14ac:dyDescent="0.2">
      <c r="A4" s="9"/>
      <c r="B4" s="1"/>
      <c r="C4" s="1"/>
      <c r="D4" s="9"/>
      <c r="E4" s="9"/>
    </row>
    <row r="5" spans="1:5" x14ac:dyDescent="0.2">
      <c r="A5" s="5" t="s">
        <v>5</v>
      </c>
      <c r="B5" s="1" t="s">
        <v>77</v>
      </c>
      <c r="C5" s="1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">
      <c r="A8" s="65">
        <v>44392</v>
      </c>
      <c r="B8" s="142">
        <v>1165</v>
      </c>
      <c r="C8" s="62" t="s">
        <v>137</v>
      </c>
      <c r="D8" s="62" t="s">
        <v>138</v>
      </c>
      <c r="E8" s="143">
        <v>12947.2</v>
      </c>
    </row>
    <row r="9" spans="1:5" ht="13.5" thickBot="1" x14ac:dyDescent="0.25">
      <c r="A9" s="163" t="s">
        <v>80</v>
      </c>
      <c r="B9" s="164"/>
      <c r="C9" s="164"/>
      <c r="D9" s="10"/>
      <c r="E9" s="4">
        <f>SUM(E8:E8)</f>
        <v>12947.2</v>
      </c>
    </row>
    <row r="17" spans="1:1" ht="15" x14ac:dyDescent="0.2">
      <c r="A17" s="12"/>
    </row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</sheetData>
  <sheetProtection algorithmName="SHA-512" hashValue="gX1T+xZKRLI0pB+ZcJJ1v7RuhjbRIcrqlao2cxXOQtegeT1dm//6byruHltnCDfy9ciZYmmLGR741xB9c0CIRQ==" saltValue="WieGh+cO64/Y9WjGWRwVcw==" spinCount="100000" sheet="1" objects="1" scenarios="1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workbookViewId="0">
      <selection activeCell="D27" sqref="D27"/>
    </sheetView>
  </sheetViews>
  <sheetFormatPr defaultRowHeight="14.25" x14ac:dyDescent="0.2"/>
  <cols>
    <col min="1" max="1" width="15.5703125" style="13" customWidth="1"/>
    <col min="2" max="2" width="10.7109375" style="13" customWidth="1"/>
    <col min="3" max="3" width="4.85546875" style="13" bestFit="1" customWidth="1"/>
    <col min="4" max="4" width="11.7109375" style="13" bestFit="1" customWidth="1"/>
    <col min="5" max="5" width="13.28515625" style="13" customWidth="1"/>
    <col min="6" max="6" width="26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15" x14ac:dyDescent="0.2">
      <c r="A1" s="1" t="s">
        <v>4</v>
      </c>
      <c r="B1" s="1"/>
      <c r="C1" s="9"/>
      <c r="D1" s="9"/>
      <c r="E1" s="9"/>
      <c r="F1" s="9"/>
    </row>
    <row r="3" spans="1:15" x14ac:dyDescent="0.2">
      <c r="A3" s="1" t="s">
        <v>70</v>
      </c>
      <c r="B3" s="9"/>
      <c r="C3" s="9"/>
      <c r="D3" s="9"/>
      <c r="F3" s="9"/>
    </row>
    <row r="4" spans="1:15" x14ac:dyDescent="0.2">
      <c r="A4" s="9"/>
      <c r="B4" s="1"/>
      <c r="C4" s="9"/>
      <c r="D4" s="9"/>
      <c r="E4" s="9"/>
      <c r="F4" s="9"/>
    </row>
    <row r="5" spans="1:15" x14ac:dyDescent="0.2">
      <c r="A5" s="165" t="s">
        <v>81</v>
      </c>
      <c r="B5" s="165"/>
      <c r="C5" s="165"/>
      <c r="F5" s="9"/>
    </row>
    <row r="6" spans="1:15" x14ac:dyDescent="0.2">
      <c r="A6" s="2"/>
      <c r="B6" s="9"/>
      <c r="C6" s="9"/>
      <c r="D6" s="9"/>
      <c r="E6" s="9"/>
      <c r="F6" s="9"/>
    </row>
    <row r="7" spans="1:15" ht="15" thickBot="1" x14ac:dyDescent="0.25"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54" t="s">
        <v>23</v>
      </c>
      <c r="B8" s="55" t="s">
        <v>6</v>
      </c>
      <c r="C8" s="55" t="s">
        <v>7</v>
      </c>
      <c r="D8" s="55" t="s">
        <v>8</v>
      </c>
      <c r="E8" s="56" t="s">
        <v>3</v>
      </c>
      <c r="F8" s="57" t="s">
        <v>29</v>
      </c>
      <c r="G8" s="16"/>
      <c r="H8" s="16"/>
      <c r="I8" s="16"/>
      <c r="J8" s="16"/>
      <c r="K8" s="16"/>
      <c r="L8" s="16"/>
      <c r="M8" s="16"/>
      <c r="N8" s="16"/>
      <c r="O8" s="16"/>
    </row>
    <row r="9" spans="1:15" ht="25.5" x14ac:dyDescent="0.2">
      <c r="A9" s="110" t="s">
        <v>53</v>
      </c>
      <c r="B9" s="78"/>
      <c r="C9" s="78"/>
      <c r="D9" s="79">
        <v>22421.41</v>
      </c>
      <c r="E9" s="80"/>
      <c r="F9" s="81"/>
      <c r="G9" s="16"/>
      <c r="H9" s="16"/>
      <c r="I9" s="16"/>
      <c r="J9" s="16"/>
      <c r="K9" s="16"/>
      <c r="L9" s="16"/>
      <c r="M9" s="16"/>
      <c r="N9" s="16"/>
      <c r="O9" s="16"/>
    </row>
    <row r="10" spans="1:15" ht="25.5" x14ac:dyDescent="0.2">
      <c r="A10" s="82" t="s">
        <v>55</v>
      </c>
      <c r="B10" s="78" t="s">
        <v>82</v>
      </c>
      <c r="C10" s="78">
        <v>8</v>
      </c>
      <c r="D10" s="83">
        <v>201</v>
      </c>
      <c r="E10" s="80" t="s">
        <v>23</v>
      </c>
      <c r="F10" s="87" t="s">
        <v>62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5.5" x14ac:dyDescent="0.2">
      <c r="A11" s="77" t="s">
        <v>23</v>
      </c>
      <c r="B11" s="78" t="s">
        <v>82</v>
      </c>
      <c r="C11" s="78">
        <v>8</v>
      </c>
      <c r="D11" s="83">
        <v>201</v>
      </c>
      <c r="E11" s="80" t="s">
        <v>23</v>
      </c>
      <c r="F11" s="87" t="s">
        <v>56</v>
      </c>
    </row>
    <row r="12" spans="1:15" ht="25.5" x14ac:dyDescent="0.2">
      <c r="A12" s="77" t="s">
        <v>23</v>
      </c>
      <c r="B12" s="78" t="s">
        <v>82</v>
      </c>
      <c r="C12" s="78">
        <v>8</v>
      </c>
      <c r="D12" s="83">
        <v>202</v>
      </c>
      <c r="E12" s="80" t="s">
        <v>23</v>
      </c>
      <c r="F12" s="87" t="s">
        <v>67</v>
      </c>
    </row>
    <row r="13" spans="1:15" ht="25.5" x14ac:dyDescent="0.2">
      <c r="A13" s="77" t="s">
        <v>23</v>
      </c>
      <c r="B13" s="78" t="s">
        <v>82</v>
      </c>
      <c r="C13" s="78">
        <v>8</v>
      </c>
      <c r="D13" s="83">
        <v>202</v>
      </c>
      <c r="E13" s="80" t="s">
        <v>23</v>
      </c>
      <c r="F13" s="87" t="s">
        <v>57</v>
      </c>
    </row>
    <row r="14" spans="1:15" ht="25.5" x14ac:dyDescent="0.2">
      <c r="A14" s="77" t="s">
        <v>23</v>
      </c>
      <c r="B14" s="78" t="s">
        <v>82</v>
      </c>
      <c r="C14" s="78">
        <v>8</v>
      </c>
      <c r="D14" s="83">
        <v>202</v>
      </c>
      <c r="E14" s="80" t="s">
        <v>23</v>
      </c>
      <c r="F14" s="87" t="s">
        <v>57</v>
      </c>
    </row>
    <row r="15" spans="1:15" ht="25.5" x14ac:dyDescent="0.2">
      <c r="A15" s="77" t="s">
        <v>23</v>
      </c>
      <c r="B15" s="78" t="s">
        <v>82</v>
      </c>
      <c r="C15" s="78">
        <v>8</v>
      </c>
      <c r="D15" s="83">
        <v>202</v>
      </c>
      <c r="E15" s="80" t="s">
        <v>23</v>
      </c>
      <c r="F15" s="87" t="s">
        <v>57</v>
      </c>
    </row>
    <row r="16" spans="1:15" x14ac:dyDescent="0.2">
      <c r="A16" s="77" t="s">
        <v>23</v>
      </c>
      <c r="B16" s="78" t="s">
        <v>82</v>
      </c>
      <c r="C16" s="78">
        <v>8</v>
      </c>
      <c r="D16" s="83">
        <v>135</v>
      </c>
      <c r="E16" s="80" t="s">
        <v>23</v>
      </c>
      <c r="F16" s="88" t="s">
        <v>58</v>
      </c>
    </row>
    <row r="17" spans="1:6" x14ac:dyDescent="0.2">
      <c r="A17" s="77" t="s">
        <v>23</v>
      </c>
      <c r="B17" s="78" t="s">
        <v>82</v>
      </c>
      <c r="C17" s="78">
        <v>8</v>
      </c>
      <c r="D17" s="83">
        <v>725</v>
      </c>
      <c r="E17" s="80" t="s">
        <v>23</v>
      </c>
      <c r="F17" s="88" t="s">
        <v>63</v>
      </c>
    </row>
    <row r="18" spans="1:6" x14ac:dyDescent="0.2">
      <c r="A18" s="82" t="s">
        <v>54</v>
      </c>
      <c r="B18" s="78" t="s">
        <v>23</v>
      </c>
      <c r="C18" s="78" t="s">
        <v>23</v>
      </c>
      <c r="D18" s="79">
        <f>SUM(D10:D17)</f>
        <v>2070</v>
      </c>
      <c r="E18" s="80" t="s">
        <v>23</v>
      </c>
      <c r="F18" s="89" t="s">
        <v>23</v>
      </c>
    </row>
    <row r="19" spans="1:6" x14ac:dyDescent="0.2">
      <c r="A19" s="77" t="s">
        <v>23</v>
      </c>
      <c r="B19" s="78" t="s">
        <v>23</v>
      </c>
      <c r="C19" s="78" t="s">
        <v>23</v>
      </c>
      <c r="D19" s="78" t="s">
        <v>23</v>
      </c>
      <c r="E19" s="80">
        <f>SUM(D9+D18)</f>
        <v>24491.41</v>
      </c>
      <c r="F19" s="89" t="s">
        <v>23</v>
      </c>
    </row>
    <row r="20" spans="1:6" ht="25.5" x14ac:dyDescent="0.2">
      <c r="A20" s="110" t="s">
        <v>59</v>
      </c>
      <c r="B20" s="78" t="s">
        <v>23</v>
      </c>
      <c r="C20" s="78" t="s">
        <v>23</v>
      </c>
      <c r="D20" s="79">
        <v>1098685.1499999999</v>
      </c>
      <c r="E20" s="80" t="s">
        <v>23</v>
      </c>
      <c r="F20" s="89" t="s">
        <v>23</v>
      </c>
    </row>
    <row r="21" spans="1:6" ht="25.5" x14ac:dyDescent="0.2">
      <c r="A21" s="82" t="s">
        <v>61</v>
      </c>
      <c r="B21" s="78" t="s">
        <v>82</v>
      </c>
      <c r="C21" s="78">
        <v>8</v>
      </c>
      <c r="D21" s="74">
        <v>9891</v>
      </c>
      <c r="E21" s="80" t="s">
        <v>23</v>
      </c>
      <c r="F21" s="84" t="s">
        <v>67</v>
      </c>
    </row>
    <row r="22" spans="1:6" ht="25.5" x14ac:dyDescent="0.2">
      <c r="A22" s="77" t="s">
        <v>23</v>
      </c>
      <c r="B22" s="78" t="s">
        <v>82</v>
      </c>
      <c r="C22" s="78">
        <v>8</v>
      </c>
      <c r="D22" s="74">
        <v>9891</v>
      </c>
      <c r="E22" s="80" t="s">
        <v>23</v>
      </c>
      <c r="F22" s="84" t="s">
        <v>56</v>
      </c>
    </row>
    <row r="23" spans="1:6" x14ac:dyDescent="0.2">
      <c r="A23" s="77" t="s">
        <v>23</v>
      </c>
      <c r="B23" s="78" t="s">
        <v>82</v>
      </c>
      <c r="C23" s="78">
        <v>8</v>
      </c>
      <c r="D23" s="74">
        <v>9891</v>
      </c>
      <c r="E23" s="80" t="s">
        <v>23</v>
      </c>
      <c r="F23" s="84" t="s">
        <v>68</v>
      </c>
    </row>
    <row r="24" spans="1:6" ht="25.5" x14ac:dyDescent="0.2">
      <c r="A24" s="77" t="s">
        <v>23</v>
      </c>
      <c r="B24" s="78" t="s">
        <v>82</v>
      </c>
      <c r="C24" s="78">
        <v>8</v>
      </c>
      <c r="D24" s="74">
        <v>9891</v>
      </c>
      <c r="E24" s="80" t="s">
        <v>23</v>
      </c>
      <c r="F24" s="84" t="s">
        <v>62</v>
      </c>
    </row>
    <row r="25" spans="1:6" ht="25.5" x14ac:dyDescent="0.2">
      <c r="A25" s="77" t="s">
        <v>23</v>
      </c>
      <c r="B25" s="78" t="s">
        <v>82</v>
      </c>
      <c r="C25" s="78">
        <v>8</v>
      </c>
      <c r="D25" s="74">
        <v>9892</v>
      </c>
      <c r="E25" s="80" t="s">
        <v>23</v>
      </c>
      <c r="F25" s="84" t="s">
        <v>62</v>
      </c>
    </row>
    <row r="26" spans="1:6" ht="25.5" x14ac:dyDescent="0.2">
      <c r="A26" s="77" t="s">
        <v>23</v>
      </c>
      <c r="B26" s="78" t="s">
        <v>82</v>
      </c>
      <c r="C26" s="78">
        <v>8</v>
      </c>
      <c r="D26" s="74">
        <v>9892</v>
      </c>
      <c r="E26" s="80" t="s">
        <v>23</v>
      </c>
      <c r="F26" s="84" t="s">
        <v>62</v>
      </c>
    </row>
    <row r="27" spans="1:6" x14ac:dyDescent="0.2">
      <c r="A27" s="77" t="s">
        <v>23</v>
      </c>
      <c r="B27" s="78" t="s">
        <v>82</v>
      </c>
      <c r="C27" s="78">
        <v>8</v>
      </c>
      <c r="D27" s="74">
        <v>6591</v>
      </c>
      <c r="E27" s="80" t="s">
        <v>23</v>
      </c>
      <c r="F27" s="85" t="s">
        <v>31</v>
      </c>
    </row>
    <row r="28" spans="1:6" x14ac:dyDescent="0.2">
      <c r="A28" s="77" t="s">
        <v>23</v>
      </c>
      <c r="B28" s="78" t="s">
        <v>82</v>
      </c>
      <c r="C28" s="78">
        <v>8</v>
      </c>
      <c r="D28" s="74">
        <v>35503</v>
      </c>
      <c r="E28" s="80" t="s">
        <v>23</v>
      </c>
      <c r="F28" s="85" t="s">
        <v>63</v>
      </c>
    </row>
    <row r="29" spans="1:6" x14ac:dyDescent="0.2">
      <c r="A29" s="82" t="s">
        <v>60</v>
      </c>
      <c r="B29" s="78" t="s">
        <v>23</v>
      </c>
      <c r="C29" s="78" t="s">
        <v>23</v>
      </c>
      <c r="D29" s="79">
        <f>SUM(D21:D28)</f>
        <v>101442</v>
      </c>
      <c r="E29" s="80" t="s">
        <v>23</v>
      </c>
      <c r="F29" s="89" t="s">
        <v>23</v>
      </c>
    </row>
    <row r="30" spans="1:6" ht="15" thickBot="1" x14ac:dyDescent="0.25">
      <c r="A30" s="90" t="s">
        <v>23</v>
      </c>
      <c r="B30" s="91" t="s">
        <v>23</v>
      </c>
      <c r="C30" s="91" t="s">
        <v>23</v>
      </c>
      <c r="D30" s="92" t="s">
        <v>23</v>
      </c>
      <c r="E30" s="93">
        <f>SUM(D20+D29)</f>
        <v>1200127.1499999999</v>
      </c>
      <c r="F30" s="94" t="s">
        <v>23</v>
      </c>
    </row>
  </sheetData>
  <sheetProtection algorithmName="SHA-512" hashValue="hFWjGk9IzomlaVzNlG2N2nSgDWCt/KpTyIxdFIhqSHWXaW8agByVxSn/nUJGqIFdxtf0xSSU5WAYJFhTZFEU5Q==" saltValue="drX/TUAuCDAmRk3fXoqr+Q==" spinCount="100000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abSelected="1" workbookViewId="0">
      <selection activeCell="C22" sqref="C22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9"/>
      <c r="E1" s="9"/>
    </row>
    <row r="2" spans="1:5" x14ac:dyDescent="0.25">
      <c r="A2" s="11"/>
      <c r="B2" s="11"/>
      <c r="C2" s="11"/>
      <c r="D2" s="11"/>
      <c r="E2" s="11"/>
    </row>
    <row r="3" spans="1:5" x14ac:dyDescent="0.25">
      <c r="A3" s="1" t="s">
        <v>215</v>
      </c>
      <c r="B3" s="11"/>
      <c r="C3" s="11"/>
      <c r="D3" s="9"/>
      <c r="E3" s="9"/>
    </row>
    <row r="4" spans="1:5" x14ac:dyDescent="0.25">
      <c r="A4" s="9"/>
      <c r="B4" s="1"/>
      <c r="C4" s="1"/>
      <c r="D4" s="9"/>
      <c r="E4" s="9"/>
    </row>
    <row r="5" spans="1:5" x14ac:dyDescent="0.25">
      <c r="A5" s="160" t="s">
        <v>5</v>
      </c>
      <c r="B5" s="1" t="s">
        <v>218</v>
      </c>
      <c r="C5" s="1"/>
      <c r="D5" s="9"/>
      <c r="E5" s="9"/>
    </row>
    <row r="6" spans="1:5" ht="15.75" thickBot="1" x14ac:dyDescent="0.3">
      <c r="A6" s="9"/>
      <c r="B6" s="9"/>
      <c r="C6" s="9"/>
      <c r="D6" s="9"/>
      <c r="E6" s="9"/>
    </row>
    <row r="7" spans="1:5" x14ac:dyDescent="0.25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5">
      <c r="A8" s="161">
        <v>44398</v>
      </c>
      <c r="B8" s="142"/>
      <c r="C8" s="62" t="s">
        <v>100</v>
      </c>
      <c r="D8" s="62" t="s">
        <v>216</v>
      </c>
      <c r="E8" s="162">
        <v>4618743.17</v>
      </c>
    </row>
    <row r="9" spans="1:5" ht="15.75" thickBot="1" x14ac:dyDescent="0.3">
      <c r="A9" s="163" t="s">
        <v>217</v>
      </c>
      <c r="B9" s="164"/>
      <c r="C9" s="164"/>
      <c r="D9" s="10"/>
      <c r="E9" s="4">
        <f>SUM(E8)</f>
        <v>4618743.17</v>
      </c>
    </row>
  </sheetData>
  <sheetProtection algorithmName="SHA-512" hashValue="tOqbcC2ge7tb7cPp7Yz/SunoZp9hRMx6fysHaVD7ECCsMLqH/8cIm+f4AfZ4k1hr3i+M92T87JI+Imsa4JQuGQ==" saltValue="GxeaJMGl+V6chRN1OQtG2g==" spinCount="100000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cotiz si contrib la organ.int.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2021-09-15T10:56:53Z</dcterms:modified>
</cp:coreProperties>
</file>