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55" windowWidth="27795" windowHeight="109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</sheets>
  <calcPr calcId="145621"/>
</workbook>
</file>

<file path=xl/calcChain.xml><?xml version="1.0" encoding="utf-8"?>
<calcChain xmlns="http://schemas.openxmlformats.org/spreadsheetml/2006/main">
  <c r="D100" i="5" l="1"/>
  <c r="D65" i="5"/>
  <c r="D84" i="5" l="1"/>
  <c r="D89" i="5" l="1"/>
  <c r="D9" i="6" l="1"/>
  <c r="D94" i="5" l="1"/>
  <c r="F98" i="2" l="1"/>
  <c r="D37" i="7" l="1"/>
  <c r="E38" i="7" s="1"/>
  <c r="D22" i="7"/>
  <c r="E23" i="7" s="1"/>
  <c r="E10" i="6" l="1"/>
  <c r="E10" i="4" l="1"/>
  <c r="D32" i="5" l="1"/>
  <c r="E90" i="5" l="1"/>
  <c r="E95" i="5" l="1"/>
  <c r="D48" i="5" l="1"/>
  <c r="E49" i="5" s="1"/>
  <c r="D72" i="5" l="1"/>
  <c r="E101" i="5" l="1"/>
  <c r="E73" i="5"/>
  <c r="E66" i="5"/>
  <c r="E33" i="5" l="1"/>
  <c r="E85" i="5"/>
  <c r="E102" i="5" l="1"/>
</calcChain>
</file>

<file path=xl/sharedStrings.xml><?xml version="1.0" encoding="utf-8"?>
<sst xmlns="http://schemas.openxmlformats.org/spreadsheetml/2006/main" count="720" uniqueCount="209">
  <si>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</si>
  <si>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</si>
  <si>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</si>
  <si>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</si>
  <si>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</si>
  <si>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</si>
  <si>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</si>
  <si>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</si>
  <si>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</si>
  <si>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</si>
  <si>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</si>
  <si>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</si>
  <si>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</si>
  <si>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</si>
  <si>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</si>
  <si>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</si>
  <si>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</si>
  <si>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</si>
  <si>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</si>
  <si>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</si>
  <si>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</si>
  <si>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</si>
  <si>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</si>
  <si>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</si>
  <si>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</si>
  <si>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</si>
  <si>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</si>
  <si>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</si>
  <si>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</si>
  <si>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</si>
  <si>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</si>
  <si>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</si>
  <si>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</si>
  <si>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</si>
  <si>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</si>
  <si>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</si>
  <si>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</si>
  <si>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</si>
  <si>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</si>
  <si>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</si>
  <si>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</si>
  <si>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</si>
  <si>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</si>
  <si>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</si>
  <si>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</si>
  <si>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</si>
  <si>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</si>
  <si>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</si>
  <si>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</si>
  <si>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</si>
  <si>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</si>
  <si>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</si>
  <si>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</si>
  <si>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</si>
  <si>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</si>
  <si>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</si>
  <si>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</si>
  <si>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</si>
  <si>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</si>
  <si>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</si>
  <si>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</si>
  <si>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</si>
  <si>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</si>
  <si>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</si>
  <si>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VARSAMINTE PT.PERS.CU HANDICAP NEINCADRATE-2020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</si>
  <si>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</si>
  <si>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</si>
  <si>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</si>
  <si>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</si>
  <si>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</si>
  <si>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</si>
  <si>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</si>
  <si>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EMPO SYSTEMS SRL</t>
  </si>
  <si>
    <t>ALIMENTARE CONT CARD SALARII</t>
  </si>
  <si>
    <t xml:space="preserve">ALIMENTARE CONT CARD SALARII </t>
  </si>
  <si>
    <t>ALIM CONT CARD SALARIU</t>
  </si>
  <si>
    <t>AVANS CONCEDIU</t>
  </si>
  <si>
    <t>01-31 iulie 2020</t>
  </si>
  <si>
    <t>perioada: 01-31 iulie 2020</t>
  </si>
  <si>
    <t>Total plati iulie</t>
  </si>
  <si>
    <t>TOTAL iulie</t>
  </si>
  <si>
    <t>DANTE INTERNATIONAL SRL</t>
  </si>
  <si>
    <t>SUPORT TELESCOPIC</t>
  </si>
  <si>
    <t>MASINA DE GAURIT</t>
  </si>
  <si>
    <t>BIROU ERGONOMIC</t>
  </si>
  <si>
    <t>IMPRIMANTA LASER</t>
  </si>
  <si>
    <t>SERV.INTRETINERE SISTEM TVCI</t>
  </si>
  <si>
    <t>SERVICIUL DE TELECOMUNICATII SPEC</t>
  </si>
  <si>
    <t>COMUNICATII BUCLA LOCALA</t>
  </si>
  <si>
    <t>OLIMPIC INTERNATIONAL SRL</t>
  </si>
  <si>
    <t>BILETE AVION</t>
  </si>
  <si>
    <t>VODAFONE ROMANIA SA</t>
  </si>
  <si>
    <t>SERVICII WI-FI</t>
  </si>
  <si>
    <t>MIDA SOFT BUSINESS SRL</t>
  </si>
  <si>
    <t>TONERE</t>
  </si>
  <si>
    <t>CENTRUL MEDICAL UNIREA SRL</t>
  </si>
  <si>
    <t>SERVICII MEDICALE MEDICINA MUNCII</t>
  </si>
  <si>
    <t>ARLI CO SRL</t>
  </si>
  <si>
    <t>ODORIZANT CAMERA</t>
  </si>
  <si>
    <t>OSIM</t>
  </si>
  <si>
    <t>RIDICAT NUMERAR</t>
  </si>
  <si>
    <t>BTM DIVIZIA DE SECURITATE</t>
  </si>
  <si>
    <t>SERVICII PAZA LUNA IUNIE 2020</t>
  </si>
  <si>
    <t>CORAL CLEAN SERV SRL</t>
  </si>
  <si>
    <t>SERVICII CURATENIE IUNIE 2020</t>
  </si>
  <si>
    <t>CTCE PIATRA NEAMT</t>
  </si>
  <si>
    <t>ACTUALIZARI LEGIS LUNA IUNIE 2020</t>
  </si>
  <si>
    <t>ASOC.CLEGIUL CONS.JUR.BUC.</t>
  </si>
  <si>
    <t>COTIZATIE CONSILIERI JUR.2020</t>
  </si>
  <si>
    <t>C.N.POSTA ROMANA S.A</t>
  </si>
  <si>
    <t>ALIMENTARE MASINA DE FRANCAT</t>
  </si>
  <si>
    <t>iulie</t>
  </si>
  <si>
    <t>REINTREGIRE  CONT</t>
  </si>
  <si>
    <t>ENGIE ROMANIA</t>
  </si>
  <si>
    <t>CONSUM GAZE IUNIE</t>
  </si>
  <si>
    <t>COMPANIA MUN.IMOB.SA</t>
  </si>
  <si>
    <t xml:space="preserve">FOLOSINTA SPATIU </t>
  </si>
  <si>
    <t xml:space="preserve">ABONAMENT INTERNET </t>
  </si>
  <si>
    <t>DNS BIROTICA</t>
  </si>
  <si>
    <t>ETICHETE AUTOADEZIVE</t>
  </si>
  <si>
    <t>OFFICE MAX SRL</t>
  </si>
  <si>
    <t>HARTIE COLORATA XEROX</t>
  </si>
  <si>
    <t>ADLINE SUPPLIES SRL</t>
  </si>
  <si>
    <t>PAPER MATT WATER PROOF</t>
  </si>
  <si>
    <t>SOF SERVICE SRL</t>
  </si>
  <si>
    <t>SPIRE METALICE</t>
  </si>
  <si>
    <t>EVIDENT GROUP SRL</t>
  </si>
  <si>
    <t>CD-R PRINTABIL CARCASA</t>
  </si>
  <si>
    <t>XEROX ROMANIA SA</t>
  </si>
  <si>
    <t>DEVELOPER FUHJIN</t>
  </si>
  <si>
    <t>MEDA CONSULT SRL</t>
  </si>
  <si>
    <t>PIESE DE SCHIMB XEROX</t>
  </si>
  <si>
    <t xml:space="preserve">SERVICII MENTENANTA </t>
  </si>
  <si>
    <t>TIMAR TRADING SRL</t>
  </si>
  <si>
    <t>SOLUTIE PARBRIZ DE VARA</t>
  </si>
  <si>
    <t>ALIMENTARE CONT CARD SAL</t>
  </si>
  <si>
    <t>ABONAMENT TV</t>
  </si>
  <si>
    <t>PLICURI</t>
  </si>
  <si>
    <t>CUMPANA 1993</t>
  </si>
  <si>
    <t>BIDOANE APA</t>
  </si>
  <si>
    <t>SC SQUARE PARKING</t>
  </si>
  <si>
    <t>ABONAMENT LUNAR PARCARE</t>
  </si>
  <si>
    <t>PLIC DIVERSE</t>
  </si>
  <si>
    <t>ROBOSTO LOGISTIK SRL</t>
  </si>
  <si>
    <t>SERV.SSM</t>
  </si>
  <si>
    <t>TIK MEDIA SOLUTIONS</t>
  </si>
  <si>
    <t>TELEFON SAMSUNG</t>
  </si>
  <si>
    <t>EVOLUTIONS PREST SYSTEMS</t>
  </si>
  <si>
    <t>SERVICII LUNA IULIE</t>
  </si>
  <si>
    <t>PFA</t>
  </si>
  <si>
    <t>ASOCIATIA DE PROPRIETARI</t>
  </si>
  <si>
    <t xml:space="preserve">COTE INTRETINERE </t>
  </si>
  <si>
    <t>DIRECTIA DE SALUBRIT.SECT.3</t>
  </si>
  <si>
    <t>TRANSPORT DESEURI MENAJERE</t>
  </si>
  <si>
    <t>ENEL ENERGIE MUNTENIA</t>
  </si>
  <si>
    <t>ENERGIE ELECTRICA</t>
  </si>
  <si>
    <t>REINTREGIRE CONT</t>
  </si>
  <si>
    <t>CRISTALSOFT SRL</t>
  </si>
  <si>
    <t xml:space="preserve">SERVICII MENT.SOFT </t>
  </si>
  <si>
    <t>MEMORIE USB</t>
  </si>
  <si>
    <t>FOXX COLOR SRL</t>
  </si>
  <si>
    <t>STAMPILE CU TEXT</t>
  </si>
  <si>
    <t>VOUCHERE DE VACANTA</t>
  </si>
  <si>
    <t>REGLARI CONTURI</t>
  </si>
  <si>
    <t>APA NOVA</t>
  </si>
  <si>
    <t>SERVICII APA</t>
  </si>
  <si>
    <t>WASTE TONER</t>
  </si>
  <si>
    <t>FILE PROTECTIE</t>
  </si>
  <si>
    <t>EXPERT TOTAL VENT</t>
  </si>
  <si>
    <t xml:space="preserve">SERVICII IULIE </t>
  </si>
  <si>
    <t>SERVICII MENT.SISTEME ELECTRICE</t>
  </si>
  <si>
    <t>SERV.INTRET.SISTEM TVCI</t>
  </si>
  <si>
    <t>SERVICII CONSULTANTA</t>
  </si>
  <si>
    <t>CLIMATICO LINE SRL</t>
  </si>
  <si>
    <t>APARAT AER CONDITIONAT</t>
  </si>
  <si>
    <t>TORA DISTRIBUTION SYSTEM</t>
  </si>
  <si>
    <t xml:space="preserve">BATERIE VARTA </t>
  </si>
  <si>
    <t>CABLURI</t>
  </si>
  <si>
    <t>HARTIE CARTON</t>
  </si>
  <si>
    <t>TELEFONIE MOBILA</t>
  </si>
  <si>
    <t>TREI D PLUS SRL</t>
  </si>
  <si>
    <t>SERVICII DDD</t>
  </si>
  <si>
    <t>FOCALITY SRL</t>
  </si>
  <si>
    <t>LICENTA INFORMIX</t>
  </si>
  <si>
    <t>FUNDATIA APSAP</t>
  </si>
  <si>
    <t xml:space="preserve">TARIF CURS </t>
  </si>
  <si>
    <t>BEIA CONSULT INTERNAT.SRL</t>
  </si>
  <si>
    <t>SERV.ASIST.CENTRALA TELEFONICA</t>
  </si>
  <si>
    <t>STS</t>
  </si>
  <si>
    <t>DNS BIROTICA SRL</t>
  </si>
  <si>
    <t>PLIC CU BURDUF</t>
  </si>
  <si>
    <t>ANCPI</t>
  </si>
  <si>
    <t>ELIB.EXTRAS CARTE FUNCIARA</t>
  </si>
  <si>
    <t xml:space="preserve">HDD </t>
  </si>
  <si>
    <t xml:space="preserve">CABINET EXTENSIE </t>
  </si>
  <si>
    <t>ASCENSORUL SA</t>
  </si>
  <si>
    <t>SERV.ASCENSOARE</t>
  </si>
  <si>
    <t>CONTACTOR GRUP AUTOMATIZARE</t>
  </si>
  <si>
    <t>INCARCARE FREON</t>
  </si>
  <si>
    <t>KIT INSTALARE AER</t>
  </si>
  <si>
    <t>DRUM UNIT</t>
  </si>
  <si>
    <t>DIGISIGN SRL</t>
  </si>
  <si>
    <t>KIT SEMNATURA ELECTRONICA</t>
  </si>
  <si>
    <t>BATERIE STATIONARA</t>
  </si>
  <si>
    <t>OMNI TECH SRL</t>
  </si>
  <si>
    <t>SERV.MENTENANTA</t>
  </si>
  <si>
    <t>SERVICII MEDICINA MUNCII</t>
  </si>
  <si>
    <t>COMISION BANCAR</t>
  </si>
  <si>
    <t>INDEMNIZATIE DELEGARE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</si>
</sst>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59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wrapText="1"/>
    </xf>
    <xf numFmtId="0" fontId="20" fillId="24" borderId="14" xfId="40" applyFont="1" applyFill="1" applyBorder="1" applyAlignment="1">
      <alignment horizontal="center" wrapText="1"/>
    </xf>
    <xf numFmtId="0" fontId="28" fillId="0" borderId="0" xfId="0" applyFont="1"/>
    <xf numFmtId="0" fontId="26" fillId="0" borderId="17" xfId="40" applyFont="1" applyBorder="1" applyAlignment="1">
      <alignment horizontal="center" vertical="center"/>
    </xf>
    <xf numFmtId="2" fontId="26" fillId="0" borderId="14" xfId="40" applyNumberFormat="1" applyFont="1" applyBorder="1" applyAlignment="1">
      <alignment horizontal="right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4" xfId="40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5" fillId="0" borderId="0" xfId="0" applyFont="1" applyFill="1"/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6" fillId="0" borderId="19" xfId="40" applyFont="1" applyBorder="1" applyAlignment="1">
      <alignment horizontal="left" vertical="center"/>
    </xf>
    <xf numFmtId="2" fontId="26" fillId="0" borderId="20" xfId="40" applyNumberFormat="1" applyFont="1" applyBorder="1" applyAlignment="1">
      <alignment horizontal="righ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2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2" fontId="1" fillId="24" borderId="10" xfId="40" applyNumberFormat="1" applyFont="1" applyFill="1" applyBorder="1" applyAlignment="1">
      <alignment vertical="center"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14" fontId="1" fillId="24" borderId="10" xfId="40" applyNumberFormat="1" applyFont="1" applyFill="1" applyBorder="1" applyAlignment="1">
      <alignment horizontal="center" vertic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E10" sqref="E10"/>
    </sheetView>
  </sheetViews>
  <sheetFormatPr defaultRowHeight="14.25" x14ac:dyDescent="0.2"/>
  <cols>
    <col min="1" max="1" width="11" style="13" customWidth="1"/>
    <col min="2" max="3" width="9.140625" style="13"/>
    <col min="4" max="4" width="10.140625" style="13" bestFit="1" customWidth="1"/>
    <col min="5" max="5" width="12.140625" style="13" customWidth="1"/>
    <col min="6" max="6" width="18.85546875" style="13" customWidth="1"/>
    <col min="7" max="16384" width="9.140625" style="13"/>
  </cols>
  <sheetData>
    <row r="1" spans="1:6" x14ac:dyDescent="0.2">
      <c r="A1" s="1" t="s">
        <v>4</v>
      </c>
      <c r="B1" s="1"/>
      <c r="C1" s="9"/>
      <c r="D1" s="9"/>
      <c r="E1" s="32"/>
      <c r="F1" s="9"/>
    </row>
    <row r="2" spans="1:6" x14ac:dyDescent="0.2">
      <c r="A2" s="11"/>
      <c r="B2" s="11"/>
      <c r="C2" s="11"/>
      <c r="D2" s="11"/>
      <c r="E2" s="33"/>
      <c r="F2" s="11"/>
    </row>
    <row r="3" spans="1:6" x14ac:dyDescent="0.2">
      <c r="A3" s="1" t="s">
        <v>70</v>
      </c>
      <c r="B3" s="9"/>
      <c r="C3" s="9"/>
      <c r="D3" s="9"/>
      <c r="E3" s="32"/>
      <c r="F3" s="11"/>
    </row>
    <row r="4" spans="1:6" x14ac:dyDescent="0.2">
      <c r="A4" s="6" t="s">
        <v>5</v>
      </c>
      <c r="B4" s="1" t="s">
        <v>77</v>
      </c>
      <c r="C4" s="1"/>
      <c r="D4" s="11"/>
      <c r="E4" s="33"/>
      <c r="F4" s="11"/>
    </row>
    <row r="5" spans="1:6" ht="15" customHeight="1" thickBot="1" x14ac:dyDescent="0.25">
      <c r="A5" s="9"/>
      <c r="B5" s="1"/>
      <c r="C5" s="1"/>
      <c r="D5" s="1"/>
      <c r="E5" s="32"/>
      <c r="F5" s="11"/>
    </row>
    <row r="6" spans="1:6" x14ac:dyDescent="0.2">
      <c r="A6" s="73" t="s">
        <v>23</v>
      </c>
      <c r="B6" s="14" t="s">
        <v>6</v>
      </c>
      <c r="C6" s="14" t="s">
        <v>7</v>
      </c>
      <c r="D6" s="14" t="s">
        <v>8</v>
      </c>
      <c r="E6" s="14" t="s">
        <v>3</v>
      </c>
      <c r="F6" s="74" t="s">
        <v>29</v>
      </c>
    </row>
    <row r="7" spans="1:6" ht="25.5" x14ac:dyDescent="0.2">
      <c r="A7" s="24" t="s">
        <v>37</v>
      </c>
      <c r="B7" s="20" t="s">
        <v>23</v>
      </c>
      <c r="C7" s="20" t="s">
        <v>23</v>
      </c>
      <c r="D7" s="75">
        <v>123202</v>
      </c>
      <c r="E7" s="21" t="s">
        <v>23</v>
      </c>
      <c r="F7" s="28" t="s">
        <v>23</v>
      </c>
    </row>
    <row r="8" spans="1:6" ht="51" x14ac:dyDescent="0.2">
      <c r="A8" s="76" t="s">
        <v>39</v>
      </c>
      <c r="B8" s="20" t="s">
        <v>111</v>
      </c>
      <c r="C8" s="20">
        <v>9</v>
      </c>
      <c r="D8" s="132">
        <v>20516</v>
      </c>
      <c r="E8" s="21" t="s">
        <v>23</v>
      </c>
      <c r="F8" s="53" t="s">
        <v>64</v>
      </c>
    </row>
    <row r="9" spans="1:6" ht="47.25" customHeight="1" x14ac:dyDescent="0.2">
      <c r="A9" s="48" t="s">
        <v>38</v>
      </c>
      <c r="B9" s="20" t="s">
        <v>23</v>
      </c>
      <c r="C9" s="20" t="s">
        <v>23</v>
      </c>
      <c r="D9" s="75">
        <f>SUM(D8)</f>
        <v>20516</v>
      </c>
      <c r="E9" s="21" t="s">
        <v>23</v>
      </c>
      <c r="F9" s="28" t="s">
        <v>23</v>
      </c>
    </row>
    <row r="10" spans="1:6" ht="15" thickBot="1" x14ac:dyDescent="0.25">
      <c r="A10" s="77" t="s">
        <v>23</v>
      </c>
      <c r="B10" s="34" t="s">
        <v>23</v>
      </c>
      <c r="C10" s="34" t="s">
        <v>23</v>
      </c>
      <c r="D10" s="78" t="s">
        <v>23</v>
      </c>
      <c r="E10" s="79">
        <f>SUM(D9)+D7</f>
        <v>143718</v>
      </c>
      <c r="F10" s="80" t="s">
        <v>23</v>
      </c>
    </row>
    <row r="11" spans="1:6" x14ac:dyDescent="0.2">
      <c r="A11" s="36"/>
      <c r="B11" s="37"/>
      <c r="C11" s="37"/>
      <c r="D11" s="37"/>
      <c r="E11" s="38"/>
      <c r="F11" s="39"/>
    </row>
    <row r="12" spans="1:6" x14ac:dyDescent="0.2">
      <c r="A12" s="11"/>
      <c r="B12" s="11"/>
      <c r="C12" s="11"/>
      <c r="D12" s="11"/>
      <c r="E12" s="33"/>
      <c r="F12" s="3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EC7D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view="pageLayout" zoomScaleNormal="100" workbookViewId="0">
      <selection activeCell="E88" sqref="E88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6.5703125" style="11" bestFit="1" customWidth="1"/>
    <col min="4" max="4" width="13.140625" style="11" customWidth="1"/>
    <col min="5" max="5" width="14.42578125" style="33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1" t="s">
        <v>4</v>
      </c>
      <c r="B1" s="1"/>
      <c r="C1" s="9"/>
      <c r="D1" s="9"/>
      <c r="E1" s="32"/>
      <c r="F1" s="9"/>
    </row>
    <row r="3" spans="1:6" x14ac:dyDescent="0.2">
      <c r="A3" s="1" t="s">
        <v>27</v>
      </c>
      <c r="B3" s="9"/>
      <c r="C3" s="9"/>
      <c r="D3" s="9"/>
      <c r="E3" s="32"/>
    </row>
    <row r="4" spans="1:6" x14ac:dyDescent="0.2">
      <c r="A4" s="1" t="s">
        <v>28</v>
      </c>
      <c r="B4" s="9"/>
      <c r="C4" s="9"/>
      <c r="D4" s="9"/>
      <c r="E4" s="32"/>
    </row>
    <row r="5" spans="1:6" x14ac:dyDescent="0.2">
      <c r="A5" s="6" t="s">
        <v>5</v>
      </c>
      <c r="B5" s="1" t="s">
        <v>77</v>
      </c>
      <c r="C5" s="1"/>
    </row>
    <row r="6" spans="1:6" ht="13.5" thickBot="1" x14ac:dyDescent="0.25">
      <c r="A6" s="9"/>
      <c r="B6" s="1"/>
      <c r="C6" s="1"/>
      <c r="D6" s="1"/>
      <c r="E6" s="32"/>
    </row>
    <row r="7" spans="1:6" x14ac:dyDescent="0.2">
      <c r="A7" s="56" t="s">
        <v>23</v>
      </c>
      <c r="B7" s="57" t="s">
        <v>6</v>
      </c>
      <c r="C7" s="57" t="s">
        <v>7</v>
      </c>
      <c r="D7" s="57" t="s">
        <v>8</v>
      </c>
      <c r="E7" s="58" t="s">
        <v>3</v>
      </c>
      <c r="F7" s="59" t="s">
        <v>29</v>
      </c>
    </row>
    <row r="8" spans="1:6" x14ac:dyDescent="0.2">
      <c r="A8" s="49" t="s">
        <v>9</v>
      </c>
      <c r="B8" s="60" t="s">
        <v>23</v>
      </c>
      <c r="C8" s="60" t="s">
        <v>23</v>
      </c>
      <c r="D8" s="61">
        <v>7763938</v>
      </c>
      <c r="E8" s="43" t="s">
        <v>23</v>
      </c>
      <c r="F8" s="62" t="s">
        <v>23</v>
      </c>
    </row>
    <row r="9" spans="1:6" ht="25.5" x14ac:dyDescent="0.2">
      <c r="A9" s="147" t="s">
        <v>10</v>
      </c>
      <c r="B9" s="20" t="s">
        <v>111</v>
      </c>
      <c r="C9" s="20">
        <v>9</v>
      </c>
      <c r="D9" s="144">
        <v>594655</v>
      </c>
      <c r="E9" s="21" t="s">
        <v>23</v>
      </c>
      <c r="F9" s="53" t="s">
        <v>48</v>
      </c>
    </row>
    <row r="10" spans="1:6" ht="25.5" x14ac:dyDescent="0.2">
      <c r="A10" s="147" t="s">
        <v>23</v>
      </c>
      <c r="B10" s="20" t="s">
        <v>111</v>
      </c>
      <c r="C10" s="20">
        <v>9</v>
      </c>
      <c r="D10" s="144">
        <v>129685</v>
      </c>
      <c r="E10" s="21" t="s">
        <v>23</v>
      </c>
      <c r="F10" s="53" t="s">
        <v>48</v>
      </c>
    </row>
    <row r="11" spans="1:6" ht="25.5" x14ac:dyDescent="0.2">
      <c r="A11" s="147" t="s">
        <v>23</v>
      </c>
      <c r="B11" s="20" t="s">
        <v>111</v>
      </c>
      <c r="C11" s="20">
        <v>9</v>
      </c>
      <c r="D11" s="144">
        <v>3689</v>
      </c>
      <c r="E11" s="21" t="s">
        <v>23</v>
      </c>
      <c r="F11" s="53" t="s">
        <v>48</v>
      </c>
    </row>
    <row r="12" spans="1:6" ht="25.5" x14ac:dyDescent="0.2">
      <c r="A12" s="147" t="s">
        <v>23</v>
      </c>
      <c r="B12" s="20" t="s">
        <v>111</v>
      </c>
      <c r="C12" s="20">
        <v>9</v>
      </c>
      <c r="D12" s="144">
        <v>2096</v>
      </c>
      <c r="E12" s="21" t="s">
        <v>23</v>
      </c>
      <c r="F12" s="53" t="s">
        <v>36</v>
      </c>
    </row>
    <row r="13" spans="1:6" ht="25.5" x14ac:dyDescent="0.2">
      <c r="A13" s="147" t="s">
        <v>23</v>
      </c>
      <c r="B13" s="20" t="s">
        <v>111</v>
      </c>
      <c r="C13" s="20">
        <v>9</v>
      </c>
      <c r="D13" s="144">
        <v>2836</v>
      </c>
      <c r="E13" s="21" t="s">
        <v>23</v>
      </c>
      <c r="F13" s="53" t="s">
        <v>48</v>
      </c>
    </row>
    <row r="14" spans="1:6" ht="25.5" x14ac:dyDescent="0.2">
      <c r="A14" s="147" t="s">
        <v>23</v>
      </c>
      <c r="B14" s="20" t="s">
        <v>111</v>
      </c>
      <c r="C14" s="20">
        <v>9</v>
      </c>
      <c r="D14" s="144">
        <v>3074</v>
      </c>
      <c r="E14" s="21" t="s">
        <v>23</v>
      </c>
      <c r="F14" s="53" t="s">
        <v>48</v>
      </c>
    </row>
    <row r="15" spans="1:6" ht="25.5" x14ac:dyDescent="0.2">
      <c r="A15" s="147" t="s">
        <v>23</v>
      </c>
      <c r="B15" s="20" t="s">
        <v>111</v>
      </c>
      <c r="C15" s="20">
        <v>9</v>
      </c>
      <c r="D15" s="144">
        <v>2898</v>
      </c>
      <c r="E15" s="21" t="s">
        <v>23</v>
      </c>
      <c r="F15" s="53" t="s">
        <v>36</v>
      </c>
    </row>
    <row r="16" spans="1:6" x14ac:dyDescent="0.2">
      <c r="A16" s="147" t="s">
        <v>23</v>
      </c>
      <c r="B16" s="20" t="s">
        <v>111</v>
      </c>
      <c r="C16" s="20">
        <v>9</v>
      </c>
      <c r="D16" s="144">
        <v>1620</v>
      </c>
      <c r="E16" s="21" t="s">
        <v>23</v>
      </c>
      <c r="F16" s="148" t="s">
        <v>65</v>
      </c>
    </row>
    <row r="17" spans="1:15" x14ac:dyDescent="0.2">
      <c r="A17" s="147"/>
      <c r="B17" s="20" t="s">
        <v>111</v>
      </c>
      <c r="C17" s="20">
        <v>9</v>
      </c>
      <c r="D17" s="144">
        <v>1685</v>
      </c>
      <c r="E17" s="21" t="s">
        <v>23</v>
      </c>
      <c r="F17" s="148" t="s">
        <v>66</v>
      </c>
    </row>
    <row r="18" spans="1:15" x14ac:dyDescent="0.2">
      <c r="A18" s="147" t="s">
        <v>23</v>
      </c>
      <c r="B18" s="20" t="s">
        <v>111</v>
      </c>
      <c r="C18" s="20">
        <v>9</v>
      </c>
      <c r="D18" s="144">
        <v>83992</v>
      </c>
      <c r="E18" s="21" t="s">
        <v>23</v>
      </c>
      <c r="F18" s="148" t="s">
        <v>31</v>
      </c>
    </row>
    <row r="19" spans="1:15" ht="25.5" x14ac:dyDescent="0.2">
      <c r="A19" s="147" t="s">
        <v>23</v>
      </c>
      <c r="B19" s="20" t="s">
        <v>111</v>
      </c>
      <c r="C19" s="20">
        <v>9</v>
      </c>
      <c r="D19" s="144">
        <v>451707</v>
      </c>
      <c r="E19" s="21" t="s">
        <v>23</v>
      </c>
      <c r="F19" s="53" t="s">
        <v>32</v>
      </c>
    </row>
    <row r="20" spans="1:15" x14ac:dyDescent="0.2">
      <c r="A20" s="147" t="s">
        <v>23</v>
      </c>
      <c r="B20" s="20" t="s">
        <v>111</v>
      </c>
      <c r="C20" s="20">
        <v>9</v>
      </c>
      <c r="D20" s="144">
        <v>2899</v>
      </c>
      <c r="E20" s="21" t="s">
        <v>23</v>
      </c>
      <c r="F20" s="148" t="s">
        <v>30</v>
      </c>
    </row>
    <row r="21" spans="1:15" ht="25.5" x14ac:dyDescent="0.2">
      <c r="A21" s="147" t="s">
        <v>23</v>
      </c>
      <c r="B21" s="20" t="s">
        <v>111</v>
      </c>
      <c r="C21" s="20">
        <v>9</v>
      </c>
      <c r="D21" s="144">
        <v>3226</v>
      </c>
      <c r="E21" s="21" t="s">
        <v>23</v>
      </c>
      <c r="F21" s="148" t="s">
        <v>36</v>
      </c>
    </row>
    <row r="22" spans="1:15" x14ac:dyDescent="0.2">
      <c r="A22" s="147" t="s">
        <v>23</v>
      </c>
      <c r="B22" s="20" t="s">
        <v>111</v>
      </c>
      <c r="C22" s="20">
        <v>9</v>
      </c>
      <c r="D22" s="144">
        <v>2573</v>
      </c>
      <c r="E22" s="21" t="s">
        <v>23</v>
      </c>
      <c r="F22" s="148" t="s">
        <v>66</v>
      </c>
    </row>
    <row r="23" spans="1:15" ht="25.5" x14ac:dyDescent="0.2">
      <c r="A23" s="147" t="s">
        <v>23</v>
      </c>
      <c r="B23" s="20" t="s">
        <v>111</v>
      </c>
      <c r="C23" s="20">
        <v>9</v>
      </c>
      <c r="D23" s="144">
        <v>3390</v>
      </c>
      <c r="E23" s="21" t="s">
        <v>23</v>
      </c>
      <c r="F23" s="148" t="s">
        <v>36</v>
      </c>
    </row>
    <row r="24" spans="1:15" x14ac:dyDescent="0.2">
      <c r="A24" s="147" t="s">
        <v>23</v>
      </c>
      <c r="B24" s="20" t="s">
        <v>111</v>
      </c>
      <c r="C24" s="20">
        <v>9</v>
      </c>
      <c r="D24" s="144">
        <v>200</v>
      </c>
      <c r="E24" s="21" t="s">
        <v>23</v>
      </c>
      <c r="F24" s="148" t="s">
        <v>65</v>
      </c>
    </row>
    <row r="25" spans="1:15" x14ac:dyDescent="0.2">
      <c r="A25" s="147" t="s">
        <v>23</v>
      </c>
      <c r="B25" s="20" t="s">
        <v>111</v>
      </c>
      <c r="C25" s="20">
        <v>9</v>
      </c>
      <c r="D25" s="144">
        <v>100</v>
      </c>
      <c r="E25" s="21" t="s">
        <v>23</v>
      </c>
      <c r="F25" s="53" t="s">
        <v>67</v>
      </c>
    </row>
    <row r="26" spans="1:15" x14ac:dyDescent="0.2">
      <c r="A26" s="147" t="s">
        <v>23</v>
      </c>
      <c r="B26" s="20" t="s">
        <v>111</v>
      </c>
      <c r="C26" s="20">
        <v>9</v>
      </c>
      <c r="D26" s="144">
        <v>100</v>
      </c>
      <c r="E26" s="21" t="s">
        <v>23</v>
      </c>
      <c r="F26" s="53" t="s">
        <v>67</v>
      </c>
    </row>
    <row r="27" spans="1:15" x14ac:dyDescent="0.2">
      <c r="A27" s="147"/>
      <c r="B27" s="20" t="s">
        <v>111</v>
      </c>
      <c r="C27" s="20">
        <v>8</v>
      </c>
      <c r="D27" s="144">
        <v>2163</v>
      </c>
      <c r="E27" s="21"/>
      <c r="F27" s="53" t="s">
        <v>76</v>
      </c>
    </row>
    <row r="28" spans="1:15" x14ac:dyDescent="0.2">
      <c r="A28" s="147"/>
      <c r="B28" s="20" t="s">
        <v>111</v>
      </c>
      <c r="C28" s="20">
        <v>9</v>
      </c>
      <c r="D28" s="144">
        <v>970</v>
      </c>
      <c r="E28" s="21"/>
      <c r="F28" s="53" t="s">
        <v>66</v>
      </c>
      <c r="H28" s="30"/>
      <c r="J28" s="31"/>
    </row>
    <row r="29" spans="1:15" x14ac:dyDescent="0.2">
      <c r="A29" s="147"/>
      <c r="B29" s="20" t="s">
        <v>111</v>
      </c>
      <c r="C29" s="20">
        <v>21</v>
      </c>
      <c r="D29" s="144">
        <v>-83068.72</v>
      </c>
      <c r="E29" s="21"/>
      <c r="F29" s="53" t="s">
        <v>163</v>
      </c>
      <c r="H29" s="31"/>
    </row>
    <row r="30" spans="1:15" x14ac:dyDescent="0.2">
      <c r="A30" s="147"/>
      <c r="B30" s="20" t="s">
        <v>111</v>
      </c>
      <c r="C30" s="20">
        <v>21</v>
      </c>
      <c r="D30" s="144">
        <v>-1695.28</v>
      </c>
      <c r="E30" s="21"/>
      <c r="F30" s="53" t="s">
        <v>163</v>
      </c>
    </row>
    <row r="31" spans="1:15" x14ac:dyDescent="0.2">
      <c r="A31" s="102" t="s">
        <v>23</v>
      </c>
      <c r="B31" s="134"/>
      <c r="C31" s="134" t="s">
        <v>23</v>
      </c>
      <c r="D31" s="134" t="s">
        <v>23</v>
      </c>
      <c r="E31" s="134" t="s">
        <v>23</v>
      </c>
      <c r="F31" s="28" t="s">
        <v>23</v>
      </c>
    </row>
    <row r="32" spans="1:15" x14ac:dyDescent="0.2">
      <c r="A32" s="83" t="s">
        <v>11</v>
      </c>
      <c r="B32" s="20" t="s">
        <v>23</v>
      </c>
      <c r="C32" s="20" t="s">
        <v>23</v>
      </c>
      <c r="D32" s="23">
        <f>SUM(D9:D31)</f>
        <v>1208794</v>
      </c>
      <c r="E32" s="21" t="s">
        <v>23</v>
      </c>
      <c r="F32" s="28" t="s">
        <v>23</v>
      </c>
      <c r="N32" s="31"/>
      <c r="O32" s="31"/>
    </row>
    <row r="33" spans="1:6" x14ac:dyDescent="0.2">
      <c r="A33" s="26" t="s">
        <v>23</v>
      </c>
      <c r="B33" s="20" t="s">
        <v>23</v>
      </c>
      <c r="C33" s="20" t="s">
        <v>23</v>
      </c>
      <c r="D33" s="20" t="s">
        <v>23</v>
      </c>
      <c r="E33" s="21">
        <f>SUM(D32)+D8</f>
        <v>8972732</v>
      </c>
      <c r="F33" s="28" t="s">
        <v>23</v>
      </c>
    </row>
    <row r="34" spans="1:6" x14ac:dyDescent="0.2">
      <c r="A34" s="125" t="s">
        <v>44</v>
      </c>
      <c r="B34" s="20" t="s">
        <v>23</v>
      </c>
      <c r="C34" s="20" t="s">
        <v>23</v>
      </c>
      <c r="D34" s="52">
        <v>371124</v>
      </c>
      <c r="E34" s="21" t="s">
        <v>23</v>
      </c>
      <c r="F34" s="28" t="s">
        <v>23</v>
      </c>
    </row>
    <row r="35" spans="1:6" x14ac:dyDescent="0.2">
      <c r="A35" s="105" t="s">
        <v>45</v>
      </c>
      <c r="B35" s="85" t="s">
        <v>111</v>
      </c>
      <c r="C35" s="85">
        <v>9</v>
      </c>
      <c r="D35" s="132">
        <v>4426</v>
      </c>
      <c r="E35" s="86" t="s">
        <v>23</v>
      </c>
      <c r="F35" s="91" t="s">
        <v>31</v>
      </c>
    </row>
    <row r="36" spans="1:6" ht="25.5" x14ac:dyDescent="0.2">
      <c r="A36" s="106" t="s">
        <v>23</v>
      </c>
      <c r="B36" s="85" t="s">
        <v>111</v>
      </c>
      <c r="C36" s="85">
        <v>9</v>
      </c>
      <c r="D36" s="132">
        <v>32029</v>
      </c>
      <c r="E36" s="86" t="s">
        <v>23</v>
      </c>
      <c r="F36" s="91" t="s">
        <v>74</v>
      </c>
    </row>
    <row r="37" spans="1:6" ht="25.5" x14ac:dyDescent="0.2">
      <c r="A37" s="106" t="s">
        <v>23</v>
      </c>
      <c r="B37" s="85" t="s">
        <v>111</v>
      </c>
      <c r="C37" s="85">
        <v>9</v>
      </c>
      <c r="D37" s="132">
        <v>23399</v>
      </c>
      <c r="E37" s="86" t="s">
        <v>23</v>
      </c>
      <c r="F37" s="122" t="s">
        <v>32</v>
      </c>
    </row>
    <row r="38" spans="1:6" ht="25.5" x14ac:dyDescent="0.2">
      <c r="A38" s="106" t="s">
        <v>23</v>
      </c>
      <c r="B38" s="85" t="s">
        <v>111</v>
      </c>
      <c r="C38" s="85">
        <v>9</v>
      </c>
      <c r="D38" s="132">
        <v>161</v>
      </c>
      <c r="E38" s="86" t="s">
        <v>23</v>
      </c>
      <c r="F38" s="91" t="s">
        <v>36</v>
      </c>
    </row>
    <row r="39" spans="1:6" ht="25.5" x14ac:dyDescent="0.2">
      <c r="A39" s="106" t="s">
        <v>23</v>
      </c>
      <c r="B39" s="85" t="s">
        <v>111</v>
      </c>
      <c r="C39" s="85">
        <v>9</v>
      </c>
      <c r="D39" s="132">
        <v>202</v>
      </c>
      <c r="E39" s="86" t="s">
        <v>23</v>
      </c>
      <c r="F39" s="91" t="s">
        <v>36</v>
      </c>
    </row>
    <row r="40" spans="1:6" ht="25.5" x14ac:dyDescent="0.2">
      <c r="A40" s="106" t="s">
        <v>23</v>
      </c>
      <c r="B40" s="85" t="s">
        <v>111</v>
      </c>
      <c r="C40" s="85">
        <v>9</v>
      </c>
      <c r="D40" s="132">
        <v>203</v>
      </c>
      <c r="E40" s="86" t="s">
        <v>23</v>
      </c>
      <c r="F40" s="91" t="s">
        <v>48</v>
      </c>
    </row>
    <row r="41" spans="1:6" ht="25.5" x14ac:dyDescent="0.2">
      <c r="A41" s="106" t="s">
        <v>23</v>
      </c>
      <c r="B41" s="85" t="s">
        <v>111</v>
      </c>
      <c r="C41" s="85">
        <v>9</v>
      </c>
      <c r="D41" s="132">
        <v>202</v>
      </c>
      <c r="E41" s="86" t="s">
        <v>23</v>
      </c>
      <c r="F41" s="91" t="s">
        <v>36</v>
      </c>
    </row>
    <row r="42" spans="1:6" ht="25.5" x14ac:dyDescent="0.2">
      <c r="A42" s="106" t="s">
        <v>23</v>
      </c>
      <c r="B42" s="85" t="s">
        <v>111</v>
      </c>
      <c r="C42" s="85">
        <v>9</v>
      </c>
      <c r="D42" s="132">
        <v>159</v>
      </c>
      <c r="E42" s="86" t="s">
        <v>23</v>
      </c>
      <c r="F42" s="91" t="s">
        <v>36</v>
      </c>
    </row>
    <row r="43" spans="1:6" ht="25.5" x14ac:dyDescent="0.2">
      <c r="A43" s="106" t="s">
        <v>23</v>
      </c>
      <c r="B43" s="85" t="s">
        <v>111</v>
      </c>
      <c r="C43" s="85">
        <v>9</v>
      </c>
      <c r="D43" s="132">
        <v>202</v>
      </c>
      <c r="E43" s="86" t="s">
        <v>23</v>
      </c>
      <c r="F43" s="91" t="s">
        <v>36</v>
      </c>
    </row>
    <row r="44" spans="1:6" ht="25.5" x14ac:dyDescent="0.2">
      <c r="A44" s="106" t="s">
        <v>23</v>
      </c>
      <c r="B44" s="85" t="s">
        <v>111</v>
      </c>
      <c r="C44" s="85">
        <v>9</v>
      </c>
      <c r="D44" s="132">
        <v>162</v>
      </c>
      <c r="E44" s="86" t="s">
        <v>23</v>
      </c>
      <c r="F44" s="91" t="s">
        <v>36</v>
      </c>
    </row>
    <row r="45" spans="1:6" ht="28.5" customHeight="1" x14ac:dyDescent="0.2">
      <c r="A45" s="106" t="s">
        <v>23</v>
      </c>
      <c r="B45" s="85" t="s">
        <v>111</v>
      </c>
      <c r="C45" s="85">
        <v>9</v>
      </c>
      <c r="D45" s="132">
        <v>202</v>
      </c>
      <c r="E45" s="86" t="s">
        <v>23</v>
      </c>
      <c r="F45" s="91" t="s">
        <v>36</v>
      </c>
    </row>
    <row r="46" spans="1:6" ht="25.5" x14ac:dyDescent="0.2">
      <c r="A46" s="106" t="s">
        <v>23</v>
      </c>
      <c r="B46" s="85" t="s">
        <v>111</v>
      </c>
      <c r="C46" s="85">
        <v>9</v>
      </c>
      <c r="D46" s="132">
        <v>5254</v>
      </c>
      <c r="E46" s="86" t="s">
        <v>23</v>
      </c>
      <c r="F46" s="91" t="s">
        <v>36</v>
      </c>
    </row>
    <row r="47" spans="1:6" x14ac:dyDescent="0.2">
      <c r="A47" s="106" t="s">
        <v>23</v>
      </c>
      <c r="B47" s="85"/>
      <c r="C47" s="85"/>
      <c r="D47" s="131"/>
      <c r="E47" s="86"/>
      <c r="F47" s="91"/>
    </row>
    <row r="48" spans="1:6" x14ac:dyDescent="0.2">
      <c r="A48" s="50" t="s">
        <v>46</v>
      </c>
      <c r="B48" s="20" t="s">
        <v>23</v>
      </c>
      <c r="C48" s="20" t="s">
        <v>23</v>
      </c>
      <c r="D48" s="104">
        <f>SUM(D35:D47)</f>
        <v>66601</v>
      </c>
      <c r="E48" s="86" t="s">
        <v>23</v>
      </c>
      <c r="F48" s="28" t="s">
        <v>23</v>
      </c>
    </row>
    <row r="49" spans="1:20" x14ac:dyDescent="0.2">
      <c r="A49" s="26" t="s">
        <v>23</v>
      </c>
      <c r="B49" s="20" t="s">
        <v>23</v>
      </c>
      <c r="C49" s="20" t="s">
        <v>23</v>
      </c>
      <c r="D49" s="20" t="s">
        <v>23</v>
      </c>
      <c r="E49" s="21">
        <f>SUM(D34)+D48</f>
        <v>437725</v>
      </c>
      <c r="F49" s="25" t="s">
        <v>23</v>
      </c>
    </row>
    <row r="50" spans="1:20" x14ac:dyDescent="0.2">
      <c r="A50" s="107" t="s">
        <v>24</v>
      </c>
      <c r="B50" s="85" t="s">
        <v>23</v>
      </c>
      <c r="C50" s="108" t="s">
        <v>23</v>
      </c>
      <c r="D50" s="109">
        <v>1311760</v>
      </c>
      <c r="E50" s="86" t="s">
        <v>23</v>
      </c>
      <c r="F50" s="93" t="s">
        <v>23</v>
      </c>
    </row>
    <row r="51" spans="1:20" ht="25.5" x14ac:dyDescent="0.2">
      <c r="A51" s="112" t="s">
        <v>25</v>
      </c>
      <c r="B51" s="85" t="s">
        <v>111</v>
      </c>
      <c r="C51" s="85">
        <v>9</v>
      </c>
      <c r="D51" s="144">
        <v>111936</v>
      </c>
      <c r="E51" s="86" t="s">
        <v>23</v>
      </c>
      <c r="F51" s="111" t="s">
        <v>48</v>
      </c>
    </row>
    <row r="52" spans="1:20" ht="25.5" x14ac:dyDescent="0.2">
      <c r="A52" s="110"/>
      <c r="B52" s="85" t="s">
        <v>111</v>
      </c>
      <c r="C52" s="85">
        <v>9</v>
      </c>
      <c r="D52" s="144">
        <v>21134</v>
      </c>
      <c r="E52" s="86"/>
      <c r="F52" s="111" t="s">
        <v>36</v>
      </c>
    </row>
    <row r="53" spans="1:20" ht="25.5" x14ac:dyDescent="0.2">
      <c r="A53" s="112" t="s">
        <v>23</v>
      </c>
      <c r="B53" s="85" t="s">
        <v>111</v>
      </c>
      <c r="C53" s="85">
        <v>9</v>
      </c>
      <c r="D53" s="144">
        <v>611</v>
      </c>
      <c r="E53" s="86" t="s">
        <v>23</v>
      </c>
      <c r="F53" s="111" t="s">
        <v>36</v>
      </c>
    </row>
    <row r="54" spans="1:20" ht="25.5" x14ac:dyDescent="0.2">
      <c r="A54" s="112" t="s">
        <v>23</v>
      </c>
      <c r="B54" s="85" t="s">
        <v>111</v>
      </c>
      <c r="C54" s="85">
        <v>9</v>
      </c>
      <c r="D54" s="144">
        <v>299</v>
      </c>
      <c r="E54" s="86" t="s">
        <v>23</v>
      </c>
      <c r="F54" s="111" t="s">
        <v>36</v>
      </c>
    </row>
    <row r="55" spans="1:20" ht="25.5" x14ac:dyDescent="0.2">
      <c r="A55" s="112" t="s">
        <v>23</v>
      </c>
      <c r="B55" s="85" t="s">
        <v>111</v>
      </c>
      <c r="C55" s="85">
        <v>9</v>
      </c>
      <c r="D55" s="144">
        <v>306</v>
      </c>
      <c r="E55" s="86" t="s">
        <v>23</v>
      </c>
      <c r="F55" s="111" t="s">
        <v>48</v>
      </c>
    </row>
    <row r="56" spans="1:20" ht="25.5" x14ac:dyDescent="0.2">
      <c r="A56" s="112" t="s">
        <v>23</v>
      </c>
      <c r="B56" s="85" t="s">
        <v>111</v>
      </c>
      <c r="C56" s="85">
        <v>9</v>
      </c>
      <c r="D56" s="144">
        <v>663</v>
      </c>
      <c r="E56" s="86" t="s">
        <v>23</v>
      </c>
      <c r="F56" s="111" t="s">
        <v>48</v>
      </c>
      <c r="N56" s="31"/>
      <c r="O56" s="31"/>
      <c r="P56" s="31"/>
      <c r="Q56" s="31"/>
      <c r="R56" s="31"/>
      <c r="S56" s="31"/>
      <c r="T56" s="31"/>
    </row>
    <row r="57" spans="1:20" ht="25.5" x14ac:dyDescent="0.2">
      <c r="A57" s="112" t="s">
        <v>23</v>
      </c>
      <c r="B57" s="85" t="s">
        <v>111</v>
      </c>
      <c r="C57" s="85">
        <v>9</v>
      </c>
      <c r="D57" s="144">
        <v>575</v>
      </c>
      <c r="E57" s="86" t="s">
        <v>23</v>
      </c>
      <c r="F57" s="111" t="s">
        <v>36</v>
      </c>
      <c r="N57" s="31"/>
      <c r="O57" s="31"/>
      <c r="P57" s="31"/>
      <c r="Q57" s="31"/>
      <c r="R57" s="31"/>
      <c r="S57" s="31"/>
      <c r="T57" s="31"/>
    </row>
    <row r="58" spans="1:20" ht="25.5" x14ac:dyDescent="0.2">
      <c r="A58" s="113" t="s">
        <v>23</v>
      </c>
      <c r="B58" s="114" t="s">
        <v>111</v>
      </c>
      <c r="C58" s="114">
        <v>9</v>
      </c>
      <c r="D58" s="145">
        <v>556</v>
      </c>
      <c r="E58" s="115" t="s">
        <v>23</v>
      </c>
      <c r="F58" s="116" t="s">
        <v>36</v>
      </c>
      <c r="N58" s="31"/>
      <c r="O58" s="31"/>
      <c r="P58" s="31"/>
      <c r="Q58" s="31"/>
      <c r="R58" s="31"/>
      <c r="S58" s="31"/>
      <c r="T58" s="31"/>
    </row>
    <row r="59" spans="1:20" ht="25.5" x14ac:dyDescent="0.2">
      <c r="A59" s="113"/>
      <c r="B59" s="114" t="s">
        <v>111</v>
      </c>
      <c r="C59" s="114">
        <v>9</v>
      </c>
      <c r="D59" s="145">
        <v>696</v>
      </c>
      <c r="E59" s="115" t="s">
        <v>23</v>
      </c>
      <c r="F59" s="116" t="s">
        <v>48</v>
      </c>
      <c r="N59" s="31"/>
      <c r="O59" s="31"/>
      <c r="P59" s="31"/>
      <c r="Q59" s="31"/>
      <c r="R59" s="31"/>
      <c r="S59" s="31"/>
      <c r="T59" s="31"/>
    </row>
    <row r="60" spans="1:20" ht="25.5" x14ac:dyDescent="0.2">
      <c r="A60" s="113" t="s">
        <v>23</v>
      </c>
      <c r="B60" s="114" t="s">
        <v>111</v>
      </c>
      <c r="C60" s="114">
        <v>9</v>
      </c>
      <c r="D60" s="145">
        <v>696</v>
      </c>
      <c r="E60" s="115" t="s">
        <v>23</v>
      </c>
      <c r="F60" s="116" t="s">
        <v>74</v>
      </c>
      <c r="N60" s="31"/>
    </row>
    <row r="61" spans="1:20" x14ac:dyDescent="0.2">
      <c r="A61" s="112" t="s">
        <v>23</v>
      </c>
      <c r="B61" s="85" t="s">
        <v>111</v>
      </c>
      <c r="C61" s="85">
        <v>9</v>
      </c>
      <c r="D61" s="146">
        <v>15749</v>
      </c>
      <c r="E61" s="86" t="s">
        <v>23</v>
      </c>
      <c r="F61" s="94" t="s">
        <v>31</v>
      </c>
      <c r="N61" s="31"/>
    </row>
    <row r="62" spans="1:20" ht="25.5" x14ac:dyDescent="0.2">
      <c r="A62" s="112" t="s">
        <v>23</v>
      </c>
      <c r="B62" s="85" t="s">
        <v>111</v>
      </c>
      <c r="C62" s="85">
        <v>9</v>
      </c>
      <c r="D62" s="146">
        <v>82529</v>
      </c>
      <c r="E62" s="86" t="s">
        <v>23</v>
      </c>
      <c r="F62" s="103" t="s">
        <v>32</v>
      </c>
      <c r="G62" s="31"/>
      <c r="H62" s="31"/>
      <c r="I62" s="31"/>
      <c r="J62" s="31"/>
      <c r="K62" s="31"/>
      <c r="L62" s="31"/>
      <c r="M62" s="31"/>
      <c r="N62" s="31"/>
    </row>
    <row r="63" spans="1:20" x14ac:dyDescent="0.2">
      <c r="A63" s="112"/>
      <c r="B63" s="85" t="s">
        <v>111</v>
      </c>
      <c r="C63" s="85">
        <v>21</v>
      </c>
      <c r="D63" s="146">
        <v>-174.62</v>
      </c>
      <c r="E63" s="86"/>
      <c r="F63" s="103" t="s">
        <v>163</v>
      </c>
    </row>
    <row r="64" spans="1:20" x14ac:dyDescent="0.2">
      <c r="A64" s="112"/>
      <c r="B64" s="85" t="s">
        <v>111</v>
      </c>
      <c r="C64" s="85">
        <v>21</v>
      </c>
      <c r="D64" s="146">
        <v>-8556.3799999999992</v>
      </c>
      <c r="E64" s="86"/>
      <c r="F64" s="103" t="s">
        <v>163</v>
      </c>
    </row>
    <row r="65" spans="1:6" x14ac:dyDescent="0.2">
      <c r="A65" s="89" t="s">
        <v>26</v>
      </c>
      <c r="B65" s="85" t="s">
        <v>23</v>
      </c>
      <c r="C65" s="85"/>
      <c r="D65" s="117">
        <f>SUM(D51:D64)</f>
        <v>227019</v>
      </c>
      <c r="E65" s="86" t="s">
        <v>23</v>
      </c>
      <c r="F65" s="133" t="s">
        <v>23</v>
      </c>
    </row>
    <row r="66" spans="1:6" x14ac:dyDescent="0.2">
      <c r="A66" s="107"/>
      <c r="B66" s="85" t="s">
        <v>23</v>
      </c>
      <c r="C66" s="85" t="s">
        <v>23</v>
      </c>
      <c r="D66" s="85" t="s">
        <v>23</v>
      </c>
      <c r="E66" s="86">
        <f>SUM(D65)+D50</f>
        <v>1538779</v>
      </c>
      <c r="F66" s="133" t="s">
        <v>23</v>
      </c>
    </row>
    <row r="67" spans="1:6" x14ac:dyDescent="0.2">
      <c r="A67" s="48" t="s">
        <v>12</v>
      </c>
      <c r="B67" s="20" t="s">
        <v>23</v>
      </c>
      <c r="C67" s="20" t="s">
        <v>23</v>
      </c>
      <c r="D67" s="47">
        <v>27825</v>
      </c>
      <c r="E67" s="21" t="s">
        <v>23</v>
      </c>
      <c r="F67" s="25" t="s">
        <v>23</v>
      </c>
    </row>
    <row r="68" spans="1:6" ht="25.5" x14ac:dyDescent="0.2">
      <c r="A68" s="112" t="s">
        <v>13</v>
      </c>
      <c r="B68" s="85" t="s">
        <v>111</v>
      </c>
      <c r="C68" s="85">
        <v>9</v>
      </c>
      <c r="D68" s="150">
        <v>2314</v>
      </c>
      <c r="E68" s="86"/>
      <c r="F68" s="94" t="s">
        <v>73</v>
      </c>
    </row>
    <row r="69" spans="1:6" x14ac:dyDescent="0.2">
      <c r="A69" s="112" t="s">
        <v>23</v>
      </c>
      <c r="B69" s="85" t="s">
        <v>111</v>
      </c>
      <c r="C69" s="85">
        <v>9</v>
      </c>
      <c r="D69" s="144">
        <v>509</v>
      </c>
      <c r="E69" s="86"/>
      <c r="F69" s="94" t="s">
        <v>75</v>
      </c>
    </row>
    <row r="70" spans="1:6" x14ac:dyDescent="0.2">
      <c r="A70" s="112" t="s">
        <v>23</v>
      </c>
      <c r="B70" s="85" t="s">
        <v>111</v>
      </c>
      <c r="C70" s="85">
        <v>9</v>
      </c>
      <c r="D70" s="144">
        <v>320</v>
      </c>
      <c r="E70" s="86"/>
      <c r="F70" s="94" t="s">
        <v>31</v>
      </c>
    </row>
    <row r="71" spans="1:6" ht="25.5" x14ac:dyDescent="0.2">
      <c r="A71" s="112" t="s">
        <v>23</v>
      </c>
      <c r="B71" s="85" t="s">
        <v>111</v>
      </c>
      <c r="C71" s="85">
        <v>9</v>
      </c>
      <c r="D71" s="144">
        <v>1693</v>
      </c>
      <c r="E71" s="86"/>
      <c r="F71" s="103" t="s">
        <v>32</v>
      </c>
    </row>
    <row r="72" spans="1:6" x14ac:dyDescent="0.2">
      <c r="A72" s="83" t="s">
        <v>14</v>
      </c>
      <c r="B72" s="20" t="s">
        <v>23</v>
      </c>
      <c r="C72" s="20" t="s">
        <v>23</v>
      </c>
      <c r="D72" s="42">
        <f>SUM(D68:D71)</f>
        <v>4836</v>
      </c>
      <c r="E72" s="43" t="s">
        <v>23</v>
      </c>
      <c r="F72" s="44" t="s">
        <v>23</v>
      </c>
    </row>
    <row r="73" spans="1:6" x14ac:dyDescent="0.2">
      <c r="A73" s="27" t="s">
        <v>23</v>
      </c>
      <c r="B73" s="20" t="s">
        <v>23</v>
      </c>
      <c r="C73" s="20" t="s">
        <v>23</v>
      </c>
      <c r="D73" s="20" t="s">
        <v>23</v>
      </c>
      <c r="E73" s="45">
        <f>SUM(D72)+D67</f>
        <v>32661</v>
      </c>
      <c r="F73" s="44" t="s">
        <v>23</v>
      </c>
    </row>
    <row r="74" spans="1:6" x14ac:dyDescent="0.2">
      <c r="A74" s="118" t="s">
        <v>40</v>
      </c>
      <c r="B74" s="85" t="s">
        <v>23</v>
      </c>
      <c r="C74" s="85" t="s">
        <v>23</v>
      </c>
      <c r="D74" s="120">
        <v>138955</v>
      </c>
      <c r="E74" s="87" t="s">
        <v>23</v>
      </c>
      <c r="F74" s="44" t="s">
        <v>23</v>
      </c>
    </row>
    <row r="75" spans="1:6" x14ac:dyDescent="0.2">
      <c r="A75" s="119" t="s">
        <v>41</v>
      </c>
      <c r="B75" s="85" t="s">
        <v>111</v>
      </c>
      <c r="C75" s="85">
        <v>9</v>
      </c>
      <c r="D75" s="132">
        <v>1691</v>
      </c>
      <c r="E75" s="87" t="s">
        <v>23</v>
      </c>
      <c r="F75" s="88" t="s">
        <v>47</v>
      </c>
    </row>
    <row r="76" spans="1:6" ht="25.5" x14ac:dyDescent="0.2">
      <c r="A76" s="119" t="s">
        <v>23</v>
      </c>
      <c r="B76" s="85" t="s">
        <v>111</v>
      </c>
      <c r="C76" s="85">
        <v>9</v>
      </c>
      <c r="D76" s="132">
        <v>13156</v>
      </c>
      <c r="E76" s="87" t="s">
        <v>23</v>
      </c>
      <c r="F76" s="91" t="s">
        <v>48</v>
      </c>
    </row>
    <row r="77" spans="1:6" ht="25.5" x14ac:dyDescent="0.2">
      <c r="A77" s="119"/>
      <c r="B77" s="85" t="s">
        <v>111</v>
      </c>
      <c r="C77" s="85">
        <v>9</v>
      </c>
      <c r="D77" s="132">
        <v>4030</v>
      </c>
      <c r="E77" s="87" t="s">
        <v>23</v>
      </c>
      <c r="F77" s="91" t="s">
        <v>36</v>
      </c>
    </row>
    <row r="78" spans="1:6" ht="25.5" x14ac:dyDescent="0.2">
      <c r="A78" s="119"/>
      <c r="B78" s="85" t="s">
        <v>111</v>
      </c>
      <c r="C78" s="85">
        <v>9</v>
      </c>
      <c r="D78" s="132">
        <v>688</v>
      </c>
      <c r="E78" s="87" t="s">
        <v>23</v>
      </c>
      <c r="F78" s="91" t="s">
        <v>36</v>
      </c>
    </row>
    <row r="79" spans="1:6" x14ac:dyDescent="0.2">
      <c r="A79" s="84" t="s">
        <v>23</v>
      </c>
      <c r="B79" s="85" t="s">
        <v>111</v>
      </c>
      <c r="C79" s="85">
        <v>9</v>
      </c>
      <c r="D79" s="132">
        <v>8016</v>
      </c>
      <c r="E79" s="87" t="s">
        <v>23</v>
      </c>
      <c r="F79" s="88" t="s">
        <v>32</v>
      </c>
    </row>
    <row r="80" spans="1:6" x14ac:dyDescent="0.2">
      <c r="A80" s="84" t="s">
        <v>23</v>
      </c>
      <c r="B80" s="85" t="s">
        <v>111</v>
      </c>
      <c r="C80" s="85">
        <v>9</v>
      </c>
      <c r="D80" s="132">
        <v>1815</v>
      </c>
      <c r="E80" s="87" t="s">
        <v>23</v>
      </c>
      <c r="F80" s="88" t="s">
        <v>135</v>
      </c>
    </row>
    <row r="81" spans="1:8" x14ac:dyDescent="0.2">
      <c r="A81" s="84" t="s">
        <v>23</v>
      </c>
      <c r="B81" s="85"/>
      <c r="C81" s="85"/>
      <c r="D81" s="132"/>
      <c r="E81" s="87" t="s">
        <v>23</v>
      </c>
      <c r="F81" s="88"/>
    </row>
    <row r="82" spans="1:8" x14ac:dyDescent="0.2">
      <c r="A82" s="84" t="s">
        <v>23</v>
      </c>
      <c r="B82" s="85"/>
      <c r="C82" s="85"/>
      <c r="D82" s="132"/>
      <c r="E82" s="87" t="s">
        <v>23</v>
      </c>
      <c r="F82" s="88"/>
    </row>
    <row r="83" spans="1:8" x14ac:dyDescent="0.2">
      <c r="A83" s="106" t="s">
        <v>23</v>
      </c>
      <c r="B83" s="85"/>
      <c r="C83" s="85"/>
      <c r="D83" s="131"/>
      <c r="E83" s="87" t="s">
        <v>23</v>
      </c>
      <c r="F83" s="91"/>
    </row>
    <row r="84" spans="1:8" x14ac:dyDescent="0.2">
      <c r="A84" s="89" t="s">
        <v>42</v>
      </c>
      <c r="B84" s="85" t="s">
        <v>23</v>
      </c>
      <c r="C84" s="85" t="s">
        <v>23</v>
      </c>
      <c r="D84" s="120">
        <f>SUM(D75:D83)</f>
        <v>29396</v>
      </c>
      <c r="E84" s="87"/>
      <c r="F84" s="124" t="s">
        <v>23</v>
      </c>
    </row>
    <row r="85" spans="1:8" x14ac:dyDescent="0.2">
      <c r="A85" s="27" t="s">
        <v>23</v>
      </c>
      <c r="B85" s="85" t="s">
        <v>23</v>
      </c>
      <c r="C85" s="85" t="s">
        <v>23</v>
      </c>
      <c r="D85" s="85" t="s">
        <v>23</v>
      </c>
      <c r="E85" s="45">
        <f>D74+D84</f>
        <v>168351</v>
      </c>
      <c r="F85" s="124" t="s">
        <v>23</v>
      </c>
      <c r="G85" s="31"/>
      <c r="H85" s="31"/>
    </row>
    <row r="86" spans="1:8" x14ac:dyDescent="0.2">
      <c r="A86" s="49" t="s">
        <v>51</v>
      </c>
      <c r="B86" s="85" t="s">
        <v>23</v>
      </c>
      <c r="C86" s="85" t="s">
        <v>23</v>
      </c>
      <c r="D86" s="43">
        <v>13170.61</v>
      </c>
      <c r="E86" s="45" t="s">
        <v>23</v>
      </c>
      <c r="F86" s="124" t="s">
        <v>208</v>
      </c>
      <c r="G86" s="31"/>
      <c r="H86" s="31"/>
    </row>
    <row r="87" spans="1:8" x14ac:dyDescent="0.2">
      <c r="A87" s="49"/>
      <c r="B87" s="20" t="s">
        <v>111</v>
      </c>
      <c r="C87" s="20">
        <v>6</v>
      </c>
      <c r="D87" s="20">
        <v>-20</v>
      </c>
      <c r="E87" s="45"/>
      <c r="F87" s="151" t="s">
        <v>112</v>
      </c>
    </row>
    <row r="88" spans="1:8" x14ac:dyDescent="0.2">
      <c r="A88" s="27" t="s">
        <v>23</v>
      </c>
      <c r="B88" s="20" t="s">
        <v>111</v>
      </c>
      <c r="C88" s="20">
        <v>6</v>
      </c>
      <c r="D88" s="20">
        <v>-20</v>
      </c>
      <c r="E88" s="45" t="s">
        <v>23</v>
      </c>
      <c r="F88" s="151" t="s">
        <v>112</v>
      </c>
    </row>
    <row r="89" spans="1:8" x14ac:dyDescent="0.2">
      <c r="A89" s="83" t="s">
        <v>52</v>
      </c>
      <c r="B89" s="20" t="s">
        <v>23</v>
      </c>
      <c r="C89" s="20" t="s">
        <v>23</v>
      </c>
      <c r="D89" s="43">
        <f>SUM(D87:D88)</f>
        <v>-40</v>
      </c>
      <c r="E89" s="45" t="s">
        <v>23</v>
      </c>
      <c r="F89" s="124" t="s">
        <v>23</v>
      </c>
    </row>
    <row r="90" spans="1:8" x14ac:dyDescent="0.2">
      <c r="A90" s="27" t="s">
        <v>23</v>
      </c>
      <c r="B90" s="20" t="s">
        <v>23</v>
      </c>
      <c r="C90" s="20" t="s">
        <v>23</v>
      </c>
      <c r="D90" s="20" t="s">
        <v>23</v>
      </c>
      <c r="E90" s="45">
        <f>SUM(D86+D89)</f>
        <v>13130.61</v>
      </c>
      <c r="F90" s="124" t="s">
        <v>23</v>
      </c>
    </row>
    <row r="91" spans="1:8" x14ac:dyDescent="0.2">
      <c r="A91" s="49" t="s">
        <v>49</v>
      </c>
      <c r="B91" s="20" t="s">
        <v>23</v>
      </c>
      <c r="C91" s="20" t="s">
        <v>23</v>
      </c>
      <c r="D91" s="21">
        <v>278400</v>
      </c>
      <c r="E91" s="45" t="s">
        <v>23</v>
      </c>
      <c r="F91" s="124" t="s">
        <v>23</v>
      </c>
    </row>
    <row r="92" spans="1:8" x14ac:dyDescent="0.2">
      <c r="A92" s="27" t="s">
        <v>23</v>
      </c>
      <c r="B92" s="20" t="s">
        <v>111</v>
      </c>
      <c r="C92" s="20">
        <v>21</v>
      </c>
      <c r="D92" s="81">
        <v>8700</v>
      </c>
      <c r="E92" s="45" t="s">
        <v>23</v>
      </c>
      <c r="F92" s="82" t="s">
        <v>162</v>
      </c>
    </row>
    <row r="93" spans="1:8" x14ac:dyDescent="0.2">
      <c r="A93" s="27"/>
      <c r="B93" s="20"/>
      <c r="C93" s="20"/>
      <c r="D93" s="81"/>
      <c r="E93" s="45"/>
      <c r="F93" s="82"/>
    </row>
    <row r="94" spans="1:8" x14ac:dyDescent="0.2">
      <c r="A94" s="83" t="s">
        <v>50</v>
      </c>
      <c r="B94" s="20" t="s">
        <v>23</v>
      </c>
      <c r="C94" s="20" t="s">
        <v>23</v>
      </c>
      <c r="D94" s="21">
        <f>SUM(D92:D93)</f>
        <v>8700</v>
      </c>
      <c r="E94" s="45" t="s">
        <v>23</v>
      </c>
      <c r="F94" s="25" t="s">
        <v>23</v>
      </c>
    </row>
    <row r="95" spans="1:8" x14ac:dyDescent="0.2">
      <c r="A95" s="27" t="s">
        <v>23</v>
      </c>
      <c r="B95" s="20" t="s">
        <v>23</v>
      </c>
      <c r="C95" s="20" t="s">
        <v>23</v>
      </c>
      <c r="D95" s="81" t="s">
        <v>23</v>
      </c>
      <c r="E95" s="45">
        <f>D91+D94</f>
        <v>287100</v>
      </c>
      <c r="F95" s="25" t="s">
        <v>23</v>
      </c>
    </row>
    <row r="96" spans="1:8" x14ac:dyDescent="0.2">
      <c r="A96" s="24" t="s">
        <v>33</v>
      </c>
      <c r="B96" s="20" t="s">
        <v>23</v>
      </c>
      <c r="C96" s="20" t="s">
        <v>23</v>
      </c>
      <c r="D96" s="121">
        <v>220628.66</v>
      </c>
      <c r="E96" s="21" t="s">
        <v>23</v>
      </c>
      <c r="F96" s="28" t="s">
        <v>23</v>
      </c>
    </row>
    <row r="97" spans="1:6" ht="38.25" x14ac:dyDescent="0.2">
      <c r="A97" s="105" t="s">
        <v>35</v>
      </c>
      <c r="B97" s="85" t="s">
        <v>111</v>
      </c>
      <c r="C97" s="85">
        <v>9</v>
      </c>
      <c r="D97" s="149">
        <v>38472</v>
      </c>
      <c r="E97" s="21" t="s">
        <v>23</v>
      </c>
      <c r="F97" s="122" t="s">
        <v>43</v>
      </c>
    </row>
    <row r="98" spans="1:6" x14ac:dyDescent="0.2">
      <c r="A98" s="105"/>
      <c r="B98" s="85" t="s">
        <v>111</v>
      </c>
      <c r="C98" s="85">
        <v>21</v>
      </c>
      <c r="D98" s="149">
        <v>-8908.86</v>
      </c>
      <c r="E98" s="21"/>
      <c r="F98" s="122" t="s">
        <v>163</v>
      </c>
    </row>
    <row r="99" spans="1:6" x14ac:dyDescent="0.2">
      <c r="A99" s="105"/>
      <c r="B99" s="85" t="s">
        <v>111</v>
      </c>
      <c r="C99" s="85">
        <v>21</v>
      </c>
      <c r="D99" s="149">
        <v>-181.81</v>
      </c>
      <c r="E99" s="21"/>
      <c r="F99" s="122" t="s">
        <v>163</v>
      </c>
    </row>
    <row r="100" spans="1:6" x14ac:dyDescent="0.2">
      <c r="A100" s="83" t="s">
        <v>34</v>
      </c>
      <c r="B100" s="20" t="s">
        <v>23</v>
      </c>
      <c r="C100" s="20" t="s">
        <v>23</v>
      </c>
      <c r="D100" s="23">
        <f>SUM(D97:D99)</f>
        <v>29381.329999999998</v>
      </c>
      <c r="E100" s="21" t="s">
        <v>23</v>
      </c>
      <c r="F100" s="25" t="s">
        <v>23</v>
      </c>
    </row>
    <row r="101" spans="1:6" x14ac:dyDescent="0.2">
      <c r="A101" s="27" t="s">
        <v>23</v>
      </c>
      <c r="B101" s="20" t="s">
        <v>23</v>
      </c>
      <c r="C101" s="20" t="s">
        <v>23</v>
      </c>
      <c r="D101" s="20" t="s">
        <v>23</v>
      </c>
      <c r="E101" s="21">
        <f>SUM(D100)+D96</f>
        <v>250009.99</v>
      </c>
      <c r="F101" s="25" t="s">
        <v>23</v>
      </c>
    </row>
    <row r="102" spans="1:6" ht="13.5" thickBot="1" x14ac:dyDescent="0.25">
      <c r="A102" s="66" t="s">
        <v>23</v>
      </c>
      <c r="B102" s="34" t="s">
        <v>23</v>
      </c>
      <c r="C102" s="34" t="s">
        <v>23</v>
      </c>
      <c r="D102" s="34" t="s">
        <v>23</v>
      </c>
      <c r="E102" s="67">
        <f>SUM(E9:E101)</f>
        <v>11700488.6</v>
      </c>
      <c r="F102" s="35" t="s">
        <v>23</v>
      </c>
    </row>
    <row r="103" spans="1:6" x14ac:dyDescent="0.2">
      <c r="A103" s="36"/>
      <c r="B103" s="37"/>
      <c r="C103" s="37"/>
      <c r="D103" s="37"/>
      <c r="E103" s="38"/>
      <c r="F103" s="39"/>
    </row>
    <row r="104" spans="1:6" x14ac:dyDescent="0.2">
      <c r="F104" s="31"/>
    </row>
    <row r="105" spans="1:6" x14ac:dyDescent="0.2">
      <c r="F105" s="31"/>
    </row>
    <row r="106" spans="1:6" x14ac:dyDescent="0.2">
      <c r="F106" s="31"/>
    </row>
    <row r="107" spans="1:6" x14ac:dyDescent="0.2">
      <c r="F107" s="31"/>
    </row>
  </sheetData>
  <sheetProtection password="EC7D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WhiteSpace="0" zoomScaleNormal="100" workbookViewId="0">
      <selection activeCell="E110" sqref="E110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" style="13" bestFit="1" customWidth="1"/>
    <col min="4" max="4" width="35.7109375" style="13" bestFit="1" customWidth="1"/>
    <col min="5" max="5" width="42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1" t="s">
        <v>4</v>
      </c>
      <c r="B1" s="1"/>
      <c r="C1" s="9"/>
      <c r="D1" s="9"/>
      <c r="E1" s="9"/>
      <c r="F1" s="9"/>
    </row>
    <row r="3" spans="1:6" x14ac:dyDescent="0.2">
      <c r="A3" s="1" t="s">
        <v>17</v>
      </c>
      <c r="B3" s="9"/>
      <c r="C3" s="9"/>
      <c r="D3" s="9"/>
      <c r="F3" s="9"/>
    </row>
    <row r="4" spans="1:6" x14ac:dyDescent="0.2">
      <c r="A4" s="9"/>
      <c r="B4" s="1"/>
      <c r="C4" s="9"/>
      <c r="D4" s="9"/>
      <c r="E4" s="9"/>
      <c r="F4" s="9"/>
    </row>
    <row r="5" spans="1:6" x14ac:dyDescent="0.2">
      <c r="A5" s="158" t="s">
        <v>78</v>
      </c>
      <c r="B5" s="158"/>
      <c r="C5" s="158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27" t="s">
        <v>0</v>
      </c>
      <c r="B7" s="128" t="s">
        <v>1</v>
      </c>
      <c r="C7" s="14" t="s">
        <v>2</v>
      </c>
      <c r="D7" s="128" t="s">
        <v>15</v>
      </c>
      <c r="E7" s="128" t="s">
        <v>29</v>
      </c>
      <c r="F7" s="3" t="s">
        <v>16</v>
      </c>
    </row>
    <row r="8" spans="1:6" x14ac:dyDescent="0.2">
      <c r="A8" s="126">
        <v>1</v>
      </c>
      <c r="B8" s="135">
        <v>44013</v>
      </c>
      <c r="C8" s="136">
        <v>987</v>
      </c>
      <c r="D8" s="137" t="s">
        <v>81</v>
      </c>
      <c r="E8" s="137" t="s">
        <v>82</v>
      </c>
      <c r="F8" s="138">
        <v>269.99</v>
      </c>
    </row>
    <row r="9" spans="1:6" x14ac:dyDescent="0.2">
      <c r="A9" s="64">
        <v>2</v>
      </c>
      <c r="B9" s="135">
        <v>44013</v>
      </c>
      <c r="C9" s="139">
        <v>988</v>
      </c>
      <c r="D9" s="140" t="s">
        <v>81</v>
      </c>
      <c r="E9" s="140" t="s">
        <v>83</v>
      </c>
      <c r="F9" s="138">
        <v>339.99</v>
      </c>
    </row>
    <row r="10" spans="1:6" x14ac:dyDescent="0.2">
      <c r="A10" s="126">
        <v>3</v>
      </c>
      <c r="B10" s="135">
        <v>44013</v>
      </c>
      <c r="C10" s="136">
        <v>989</v>
      </c>
      <c r="D10" s="137" t="s">
        <v>81</v>
      </c>
      <c r="E10" s="137" t="s">
        <v>84</v>
      </c>
      <c r="F10" s="138">
        <v>299.99</v>
      </c>
    </row>
    <row r="11" spans="1:6" x14ac:dyDescent="0.2">
      <c r="A11" s="126">
        <v>4</v>
      </c>
      <c r="B11" s="135">
        <v>44013</v>
      </c>
      <c r="C11" s="19">
        <v>990</v>
      </c>
      <c r="D11" s="140" t="s">
        <v>81</v>
      </c>
      <c r="E11" s="7" t="s">
        <v>85</v>
      </c>
      <c r="F11" s="29">
        <v>379.99</v>
      </c>
    </row>
    <row r="12" spans="1:6" x14ac:dyDescent="0.2">
      <c r="A12" s="64">
        <v>5</v>
      </c>
      <c r="B12" s="135">
        <v>44013</v>
      </c>
      <c r="C12" s="41">
        <v>991</v>
      </c>
      <c r="D12" s="137" t="s">
        <v>72</v>
      </c>
      <c r="E12" s="40" t="s">
        <v>86</v>
      </c>
      <c r="F12" s="65">
        <v>7259</v>
      </c>
    </row>
    <row r="13" spans="1:6" s="18" customFormat="1" x14ac:dyDescent="0.2">
      <c r="A13" s="126">
        <v>6</v>
      </c>
      <c r="B13" s="135">
        <v>44013</v>
      </c>
      <c r="C13" s="141">
        <v>992</v>
      </c>
      <c r="D13" s="137" t="s">
        <v>87</v>
      </c>
      <c r="E13" s="142" t="s">
        <v>88</v>
      </c>
      <c r="F13" s="143">
        <v>69.040000000000006</v>
      </c>
    </row>
    <row r="14" spans="1:6" x14ac:dyDescent="0.2">
      <c r="A14" s="126">
        <v>7</v>
      </c>
      <c r="B14" s="135">
        <v>44013</v>
      </c>
      <c r="C14" s="139">
        <v>993</v>
      </c>
      <c r="D14" s="140" t="s">
        <v>89</v>
      </c>
      <c r="E14" s="140" t="s">
        <v>90</v>
      </c>
      <c r="F14" s="138">
        <v>1278.6099999999999</v>
      </c>
    </row>
    <row r="15" spans="1:6" x14ac:dyDescent="0.2">
      <c r="A15" s="64">
        <v>8</v>
      </c>
      <c r="B15" s="135">
        <v>44014</v>
      </c>
      <c r="C15" s="136">
        <v>994</v>
      </c>
      <c r="D15" s="137" t="s">
        <v>91</v>
      </c>
      <c r="E15" s="137" t="s">
        <v>92</v>
      </c>
      <c r="F15" s="138">
        <v>1342.8</v>
      </c>
    </row>
    <row r="16" spans="1:6" x14ac:dyDescent="0.2">
      <c r="A16" s="126">
        <v>9</v>
      </c>
      <c r="B16" s="135">
        <v>44014</v>
      </c>
      <c r="C16" s="136">
        <v>995</v>
      </c>
      <c r="D16" s="140" t="s">
        <v>93</v>
      </c>
      <c r="E16" s="137" t="s">
        <v>94</v>
      </c>
      <c r="F16" s="138">
        <v>11645.61</v>
      </c>
    </row>
    <row r="17" spans="1:7" x14ac:dyDescent="0.2">
      <c r="A17" s="126">
        <v>10</v>
      </c>
      <c r="B17" s="135">
        <v>44014</v>
      </c>
      <c r="C17" s="136">
        <v>996</v>
      </c>
      <c r="D17" s="137" t="s">
        <v>95</v>
      </c>
      <c r="E17" s="137" t="s">
        <v>96</v>
      </c>
      <c r="F17" s="138">
        <v>11250</v>
      </c>
    </row>
    <row r="18" spans="1:7" x14ac:dyDescent="0.2">
      <c r="A18" s="64">
        <v>11</v>
      </c>
      <c r="B18" s="22">
        <v>44014</v>
      </c>
      <c r="C18" s="19">
        <v>997</v>
      </c>
      <c r="D18" s="7" t="s">
        <v>97</v>
      </c>
      <c r="E18" s="7" t="s">
        <v>98</v>
      </c>
      <c r="F18" s="29">
        <v>134.94999999999999</v>
      </c>
    </row>
    <row r="19" spans="1:7" x14ac:dyDescent="0.2">
      <c r="A19" s="126">
        <v>12</v>
      </c>
      <c r="B19" s="22">
        <v>44018</v>
      </c>
      <c r="C19" s="19">
        <v>29</v>
      </c>
      <c r="D19" s="7" t="s">
        <v>99</v>
      </c>
      <c r="E19" s="7" t="s">
        <v>100</v>
      </c>
      <c r="F19" s="29">
        <v>440</v>
      </c>
    </row>
    <row r="20" spans="1:7" x14ac:dyDescent="0.2">
      <c r="A20" s="126">
        <v>13</v>
      </c>
      <c r="B20" s="22">
        <v>44018</v>
      </c>
      <c r="C20" s="19">
        <v>998</v>
      </c>
      <c r="D20" s="7" t="s">
        <v>97</v>
      </c>
      <c r="E20" s="7" t="s">
        <v>98</v>
      </c>
      <c r="F20" s="29">
        <v>314.87</v>
      </c>
    </row>
    <row r="21" spans="1:7" x14ac:dyDescent="0.2">
      <c r="A21" s="64">
        <v>14</v>
      </c>
      <c r="B21" s="22">
        <v>44018</v>
      </c>
      <c r="C21" s="19">
        <v>1003</v>
      </c>
      <c r="D21" s="7" t="s">
        <v>101</v>
      </c>
      <c r="E21" s="7" t="s">
        <v>102</v>
      </c>
      <c r="F21" s="29">
        <v>14968.3</v>
      </c>
    </row>
    <row r="22" spans="1:7" x14ac:dyDescent="0.2">
      <c r="A22" s="126">
        <v>15</v>
      </c>
      <c r="B22" s="22">
        <v>44018</v>
      </c>
      <c r="C22" s="19">
        <v>1004</v>
      </c>
      <c r="D22" s="7" t="s">
        <v>103</v>
      </c>
      <c r="E22" s="7" t="s">
        <v>104</v>
      </c>
      <c r="F22" s="29">
        <v>22848</v>
      </c>
    </row>
    <row r="23" spans="1:7" x14ac:dyDescent="0.2">
      <c r="A23" s="126">
        <v>16</v>
      </c>
      <c r="B23" s="46">
        <v>44018</v>
      </c>
      <c r="C23" s="20">
        <v>1005</v>
      </c>
      <c r="D23" s="54" t="s">
        <v>105</v>
      </c>
      <c r="E23" s="54" t="s">
        <v>106</v>
      </c>
      <c r="F23" s="129">
        <v>773.5</v>
      </c>
    </row>
    <row r="24" spans="1:7" x14ac:dyDescent="0.2">
      <c r="A24" s="64">
        <v>17</v>
      </c>
      <c r="B24" s="22">
        <v>44018</v>
      </c>
      <c r="C24" s="19">
        <v>1006</v>
      </c>
      <c r="D24" s="7" t="s">
        <v>107</v>
      </c>
      <c r="E24" s="130" t="s">
        <v>108</v>
      </c>
      <c r="F24" s="129">
        <v>2400</v>
      </c>
    </row>
    <row r="25" spans="1:7" x14ac:dyDescent="0.2">
      <c r="A25" s="126">
        <v>18</v>
      </c>
      <c r="B25" s="22">
        <v>44018</v>
      </c>
      <c r="C25" s="19">
        <v>999</v>
      </c>
      <c r="D25" s="7" t="s">
        <v>109</v>
      </c>
      <c r="E25" s="7" t="s">
        <v>110</v>
      </c>
      <c r="F25" s="129">
        <v>30000</v>
      </c>
    </row>
    <row r="26" spans="1:7" x14ac:dyDescent="0.2">
      <c r="A26" s="126">
        <v>19</v>
      </c>
      <c r="B26" s="22">
        <v>44019</v>
      </c>
      <c r="C26" s="19">
        <v>1007</v>
      </c>
      <c r="D26" s="7" t="s">
        <v>113</v>
      </c>
      <c r="E26" s="130" t="s">
        <v>114</v>
      </c>
      <c r="F26" s="129">
        <v>1478.28</v>
      </c>
    </row>
    <row r="27" spans="1:7" x14ac:dyDescent="0.2">
      <c r="A27" s="64">
        <v>20</v>
      </c>
      <c r="B27" s="22">
        <v>44019</v>
      </c>
      <c r="C27" s="19">
        <v>1008</v>
      </c>
      <c r="D27" s="7" t="s">
        <v>115</v>
      </c>
      <c r="E27" s="130" t="s">
        <v>116</v>
      </c>
      <c r="F27" s="129">
        <v>4980.1400000000003</v>
      </c>
    </row>
    <row r="28" spans="1:7" x14ac:dyDescent="0.2">
      <c r="A28" s="126">
        <v>21</v>
      </c>
      <c r="B28" s="46">
        <v>44019</v>
      </c>
      <c r="C28" s="20">
        <v>1009</v>
      </c>
      <c r="D28" s="54" t="s">
        <v>91</v>
      </c>
      <c r="E28" s="55" t="s">
        <v>117</v>
      </c>
      <c r="F28" s="129">
        <v>1618.4</v>
      </c>
      <c r="G28" s="18"/>
    </row>
    <row r="29" spans="1:7" x14ac:dyDescent="0.2">
      <c r="A29" s="126">
        <v>22</v>
      </c>
      <c r="B29" s="46">
        <v>44019</v>
      </c>
      <c r="C29" s="20">
        <v>1010</v>
      </c>
      <c r="D29" s="54" t="s">
        <v>118</v>
      </c>
      <c r="E29" s="55" t="s">
        <v>119</v>
      </c>
      <c r="F29" s="129">
        <v>277.87</v>
      </c>
      <c r="G29" s="18"/>
    </row>
    <row r="30" spans="1:7" x14ac:dyDescent="0.2">
      <c r="A30" s="64">
        <v>23</v>
      </c>
      <c r="B30" s="46">
        <v>44019</v>
      </c>
      <c r="C30" s="20">
        <v>1011</v>
      </c>
      <c r="D30" s="54" t="s">
        <v>120</v>
      </c>
      <c r="E30" s="55" t="s">
        <v>121</v>
      </c>
      <c r="F30" s="29">
        <v>1664.81</v>
      </c>
    </row>
    <row r="31" spans="1:7" x14ac:dyDescent="0.2">
      <c r="A31" s="126">
        <v>24</v>
      </c>
      <c r="B31" s="46">
        <v>44019</v>
      </c>
      <c r="C31" s="20">
        <v>1012</v>
      </c>
      <c r="D31" s="54" t="s">
        <v>122</v>
      </c>
      <c r="E31" s="55" t="s">
        <v>123</v>
      </c>
      <c r="F31" s="29">
        <v>1402.26</v>
      </c>
    </row>
    <row r="32" spans="1:7" x14ac:dyDescent="0.2">
      <c r="A32" s="126">
        <v>25</v>
      </c>
      <c r="B32" s="46">
        <v>44019</v>
      </c>
      <c r="C32" s="20">
        <v>1013</v>
      </c>
      <c r="D32" s="54" t="s">
        <v>124</v>
      </c>
      <c r="E32" s="55" t="s">
        <v>125</v>
      </c>
      <c r="F32" s="29">
        <v>4439.8999999999996</v>
      </c>
    </row>
    <row r="33" spans="1:6" x14ac:dyDescent="0.2">
      <c r="A33" s="64">
        <v>26</v>
      </c>
      <c r="B33" s="46">
        <v>44020</v>
      </c>
      <c r="C33" s="20">
        <v>1088</v>
      </c>
      <c r="D33" s="54" t="s">
        <v>126</v>
      </c>
      <c r="E33" s="55" t="s">
        <v>127</v>
      </c>
      <c r="F33" s="29">
        <v>1190</v>
      </c>
    </row>
    <row r="34" spans="1:6" x14ac:dyDescent="0.2">
      <c r="A34" s="126">
        <v>27</v>
      </c>
      <c r="B34" s="46">
        <v>44020</v>
      </c>
      <c r="C34" s="20">
        <v>1087</v>
      </c>
      <c r="D34" s="54" t="s">
        <v>128</v>
      </c>
      <c r="E34" s="55" t="s">
        <v>129</v>
      </c>
      <c r="F34" s="29">
        <v>253.47</v>
      </c>
    </row>
    <row r="35" spans="1:6" x14ac:dyDescent="0.2">
      <c r="A35" s="126">
        <v>28</v>
      </c>
      <c r="B35" s="46">
        <v>44020</v>
      </c>
      <c r="C35" s="20">
        <v>1089</v>
      </c>
      <c r="D35" s="54" t="s">
        <v>130</v>
      </c>
      <c r="E35" s="55" t="s">
        <v>131</v>
      </c>
      <c r="F35" s="29">
        <v>3478.37</v>
      </c>
    </row>
    <row r="36" spans="1:6" x14ac:dyDescent="0.2">
      <c r="A36" s="64">
        <v>29</v>
      </c>
      <c r="B36" s="46">
        <v>44020</v>
      </c>
      <c r="C36" s="20">
        <v>1090</v>
      </c>
      <c r="D36" s="54" t="s">
        <v>128</v>
      </c>
      <c r="E36" s="55" t="s">
        <v>132</v>
      </c>
      <c r="F36" s="29">
        <v>1428</v>
      </c>
    </row>
    <row r="37" spans="1:6" x14ac:dyDescent="0.2">
      <c r="A37" s="126">
        <v>30</v>
      </c>
      <c r="B37" s="46">
        <v>44021</v>
      </c>
      <c r="C37" s="20">
        <v>30</v>
      </c>
      <c r="D37" s="54" t="s">
        <v>99</v>
      </c>
      <c r="E37" s="55" t="s">
        <v>100</v>
      </c>
      <c r="F37" s="29">
        <v>310</v>
      </c>
    </row>
    <row r="38" spans="1:6" x14ac:dyDescent="0.2">
      <c r="A38" s="126">
        <v>31</v>
      </c>
      <c r="B38" s="46">
        <v>44021</v>
      </c>
      <c r="C38" s="20">
        <v>1091</v>
      </c>
      <c r="D38" s="54" t="s">
        <v>133</v>
      </c>
      <c r="E38" s="55" t="s">
        <v>134</v>
      </c>
      <c r="F38" s="29">
        <v>74.38</v>
      </c>
    </row>
    <row r="39" spans="1:6" x14ac:dyDescent="0.2">
      <c r="A39" s="64">
        <v>32</v>
      </c>
      <c r="B39" s="46">
        <v>44025</v>
      </c>
      <c r="C39" s="20">
        <v>1096</v>
      </c>
      <c r="D39" s="54" t="s">
        <v>91</v>
      </c>
      <c r="E39" s="55" t="s">
        <v>136</v>
      </c>
      <c r="F39" s="29">
        <v>101.29</v>
      </c>
    </row>
    <row r="40" spans="1:6" x14ac:dyDescent="0.2">
      <c r="A40" s="126">
        <v>33</v>
      </c>
      <c r="B40" s="46">
        <v>44025</v>
      </c>
      <c r="C40" s="20">
        <v>1097</v>
      </c>
      <c r="D40" s="54" t="s">
        <v>118</v>
      </c>
      <c r="E40" s="55" t="s">
        <v>137</v>
      </c>
      <c r="F40" s="29">
        <v>624.75</v>
      </c>
    </row>
    <row r="41" spans="1:6" x14ac:dyDescent="0.2">
      <c r="A41" s="126">
        <v>34</v>
      </c>
      <c r="B41" s="46">
        <v>44025</v>
      </c>
      <c r="C41" s="20">
        <v>1098</v>
      </c>
      <c r="D41" s="54" t="s">
        <v>138</v>
      </c>
      <c r="E41" s="55" t="s">
        <v>139</v>
      </c>
      <c r="F41" s="29">
        <v>1446.65</v>
      </c>
    </row>
    <row r="42" spans="1:6" x14ac:dyDescent="0.2">
      <c r="A42" s="64">
        <v>35</v>
      </c>
      <c r="B42" s="46">
        <v>44025</v>
      </c>
      <c r="C42" s="20">
        <v>31</v>
      </c>
      <c r="D42" s="54" t="s">
        <v>99</v>
      </c>
      <c r="E42" s="55" t="s">
        <v>100</v>
      </c>
      <c r="F42" s="29">
        <v>238</v>
      </c>
    </row>
    <row r="43" spans="1:6" x14ac:dyDescent="0.2">
      <c r="A43" s="126">
        <v>36</v>
      </c>
      <c r="B43" s="46">
        <v>44027</v>
      </c>
      <c r="C43" s="20">
        <v>1099</v>
      </c>
      <c r="D43" s="54" t="s">
        <v>140</v>
      </c>
      <c r="E43" s="55" t="s">
        <v>141</v>
      </c>
      <c r="F43" s="29">
        <v>1494</v>
      </c>
    </row>
    <row r="44" spans="1:6" x14ac:dyDescent="0.2">
      <c r="A44" s="126">
        <v>37</v>
      </c>
      <c r="B44" s="46">
        <v>44027</v>
      </c>
      <c r="C44" s="20">
        <v>1100</v>
      </c>
      <c r="D44" s="54" t="s">
        <v>118</v>
      </c>
      <c r="E44" s="55" t="s">
        <v>142</v>
      </c>
      <c r="F44" s="29">
        <v>702.1</v>
      </c>
    </row>
    <row r="45" spans="1:6" x14ac:dyDescent="0.2">
      <c r="A45" s="64">
        <v>38</v>
      </c>
      <c r="B45" s="46">
        <v>44027</v>
      </c>
      <c r="C45" s="20">
        <v>1101</v>
      </c>
      <c r="D45" s="54" t="s">
        <v>143</v>
      </c>
      <c r="E45" s="55" t="s">
        <v>144</v>
      </c>
      <c r="F45" s="29">
        <v>7616</v>
      </c>
    </row>
    <row r="46" spans="1:6" x14ac:dyDescent="0.2">
      <c r="A46" s="126">
        <v>39</v>
      </c>
      <c r="B46" s="46">
        <v>44027</v>
      </c>
      <c r="C46" s="20">
        <v>32</v>
      </c>
      <c r="D46" s="54" t="s">
        <v>99</v>
      </c>
      <c r="E46" s="55" t="s">
        <v>100</v>
      </c>
      <c r="F46" s="29">
        <v>580</v>
      </c>
    </row>
    <row r="47" spans="1:6" x14ac:dyDescent="0.2">
      <c r="A47" s="126">
        <v>40</v>
      </c>
      <c r="B47" s="46">
        <v>44028</v>
      </c>
      <c r="C47" s="20">
        <v>1107</v>
      </c>
      <c r="D47" s="54" t="s">
        <v>149</v>
      </c>
      <c r="E47" s="55" t="s">
        <v>148</v>
      </c>
      <c r="F47" s="29">
        <v>2700</v>
      </c>
    </row>
    <row r="48" spans="1:6" x14ac:dyDescent="0.2">
      <c r="A48" s="64">
        <v>41</v>
      </c>
      <c r="B48" s="46">
        <v>44028</v>
      </c>
      <c r="C48" s="20">
        <v>1108</v>
      </c>
      <c r="D48" s="54" t="s">
        <v>150</v>
      </c>
      <c r="E48" s="55" t="s">
        <v>151</v>
      </c>
      <c r="F48" s="29">
        <v>936.03</v>
      </c>
    </row>
    <row r="49" spans="1:8" x14ac:dyDescent="0.2">
      <c r="A49" s="126">
        <v>42</v>
      </c>
      <c r="B49" s="46">
        <v>44028</v>
      </c>
      <c r="C49" s="20">
        <v>1109</v>
      </c>
      <c r="D49" s="54" t="s">
        <v>150</v>
      </c>
      <c r="E49" s="55" t="s">
        <v>151</v>
      </c>
      <c r="F49" s="29">
        <v>1267.6199999999999</v>
      </c>
    </row>
    <row r="50" spans="1:8" x14ac:dyDescent="0.2">
      <c r="A50" s="126">
        <v>43</v>
      </c>
      <c r="B50" s="46">
        <v>44028</v>
      </c>
      <c r="C50" s="51">
        <v>1110</v>
      </c>
      <c r="D50" s="54" t="s">
        <v>152</v>
      </c>
      <c r="E50" s="55" t="s">
        <v>153</v>
      </c>
      <c r="F50" s="29">
        <v>2170.27</v>
      </c>
    </row>
    <row r="51" spans="1:8" x14ac:dyDescent="0.2">
      <c r="A51" s="64">
        <v>44</v>
      </c>
      <c r="B51" s="46">
        <v>44028</v>
      </c>
      <c r="C51" s="51">
        <v>1111</v>
      </c>
      <c r="D51" s="54" t="s">
        <v>154</v>
      </c>
      <c r="E51" s="55" t="s">
        <v>155</v>
      </c>
      <c r="F51" s="29">
        <v>20519.13</v>
      </c>
      <c r="H51" s="123"/>
    </row>
    <row r="52" spans="1:8" x14ac:dyDescent="0.2">
      <c r="A52" s="126">
        <v>45</v>
      </c>
      <c r="B52" s="46">
        <v>44028</v>
      </c>
      <c r="C52" s="51">
        <v>1112</v>
      </c>
      <c r="D52" s="54" t="s">
        <v>154</v>
      </c>
      <c r="E52" s="55" t="s">
        <v>155</v>
      </c>
      <c r="F52" s="29">
        <v>25926.05</v>
      </c>
      <c r="H52" s="123"/>
    </row>
    <row r="53" spans="1:8" x14ac:dyDescent="0.2">
      <c r="A53" s="126">
        <v>46</v>
      </c>
      <c r="B53" s="46">
        <v>44029</v>
      </c>
      <c r="C53" s="51">
        <v>112</v>
      </c>
      <c r="D53" s="54" t="s">
        <v>99</v>
      </c>
      <c r="E53" s="55" t="s">
        <v>156</v>
      </c>
      <c r="F53" s="29">
        <v>-47.85</v>
      </c>
      <c r="G53" s="63"/>
      <c r="H53" s="63"/>
    </row>
    <row r="54" spans="1:8" x14ac:dyDescent="0.2">
      <c r="A54" s="64">
        <v>47</v>
      </c>
      <c r="B54" s="46">
        <v>44029</v>
      </c>
      <c r="C54" s="51">
        <v>1114</v>
      </c>
      <c r="D54" s="54" t="s">
        <v>157</v>
      </c>
      <c r="E54" s="55" t="s">
        <v>158</v>
      </c>
      <c r="F54" s="29">
        <v>6426</v>
      </c>
    </row>
    <row r="55" spans="1:8" x14ac:dyDescent="0.2">
      <c r="A55" s="126">
        <v>48</v>
      </c>
      <c r="B55" s="22">
        <v>44033</v>
      </c>
      <c r="C55" s="8">
        <v>1115</v>
      </c>
      <c r="D55" s="7" t="s">
        <v>81</v>
      </c>
      <c r="E55" s="130" t="s">
        <v>159</v>
      </c>
      <c r="F55" s="29">
        <v>561.97</v>
      </c>
      <c r="G55" s="63"/>
      <c r="H55" s="63"/>
    </row>
    <row r="56" spans="1:8" x14ac:dyDescent="0.2">
      <c r="A56" s="126">
        <v>49</v>
      </c>
      <c r="B56" s="22">
        <v>44033</v>
      </c>
      <c r="C56" s="51">
        <v>1116</v>
      </c>
      <c r="D56" s="54" t="s">
        <v>160</v>
      </c>
      <c r="E56" s="55" t="s">
        <v>161</v>
      </c>
      <c r="F56" s="29">
        <v>785.4</v>
      </c>
      <c r="G56" s="63"/>
      <c r="H56" s="63"/>
    </row>
    <row r="57" spans="1:8" x14ac:dyDescent="0.2">
      <c r="A57" s="64">
        <v>50</v>
      </c>
      <c r="B57" s="22">
        <v>44034</v>
      </c>
      <c r="C57" s="51">
        <v>115</v>
      </c>
      <c r="D57" s="54" t="s">
        <v>99</v>
      </c>
      <c r="E57" s="55" t="s">
        <v>156</v>
      </c>
      <c r="F57" s="29">
        <v>-190</v>
      </c>
    </row>
    <row r="58" spans="1:8" x14ac:dyDescent="0.2">
      <c r="A58" s="126">
        <v>51</v>
      </c>
      <c r="B58" s="22">
        <v>44034</v>
      </c>
      <c r="C58" s="51">
        <v>116</v>
      </c>
      <c r="D58" s="54" t="s">
        <v>99</v>
      </c>
      <c r="E58" s="55" t="s">
        <v>156</v>
      </c>
      <c r="F58" s="29">
        <v>-36.64</v>
      </c>
    </row>
    <row r="59" spans="1:8" x14ac:dyDescent="0.2">
      <c r="A59" s="126">
        <v>52</v>
      </c>
      <c r="B59" s="22">
        <v>44034</v>
      </c>
      <c r="C59" s="51">
        <v>33</v>
      </c>
      <c r="D59" s="54" t="s">
        <v>99</v>
      </c>
      <c r="E59" s="55" t="s">
        <v>100</v>
      </c>
      <c r="F59" s="29">
        <v>1785</v>
      </c>
    </row>
    <row r="60" spans="1:8" x14ac:dyDescent="0.2">
      <c r="A60" s="64">
        <v>53</v>
      </c>
      <c r="B60" s="22">
        <v>44034</v>
      </c>
      <c r="C60" s="8">
        <v>1125</v>
      </c>
      <c r="D60" s="7" t="s">
        <v>164</v>
      </c>
      <c r="E60" s="130" t="s">
        <v>165</v>
      </c>
      <c r="F60" s="29">
        <v>1731.28</v>
      </c>
    </row>
    <row r="61" spans="1:8" x14ac:dyDescent="0.2">
      <c r="A61" s="126">
        <v>54</v>
      </c>
      <c r="B61" s="22">
        <v>44034</v>
      </c>
      <c r="C61" s="8">
        <v>1126</v>
      </c>
      <c r="D61" s="7" t="s">
        <v>130</v>
      </c>
      <c r="E61" s="130" t="s">
        <v>166</v>
      </c>
      <c r="F61" s="29">
        <v>380.8</v>
      </c>
    </row>
    <row r="62" spans="1:8" x14ac:dyDescent="0.2">
      <c r="A62" s="126">
        <v>55</v>
      </c>
      <c r="B62" s="22">
        <v>44034</v>
      </c>
      <c r="C62" s="8">
        <v>1127</v>
      </c>
      <c r="D62" s="7" t="s">
        <v>118</v>
      </c>
      <c r="E62" s="130" t="s">
        <v>167</v>
      </c>
      <c r="F62" s="29">
        <v>86.2</v>
      </c>
    </row>
    <row r="63" spans="1:8" x14ac:dyDescent="0.2">
      <c r="A63" s="64">
        <v>56</v>
      </c>
      <c r="B63" s="22">
        <v>44034</v>
      </c>
      <c r="C63" s="51">
        <v>1128</v>
      </c>
      <c r="D63" s="54" t="s">
        <v>168</v>
      </c>
      <c r="E63" s="55" t="s">
        <v>169</v>
      </c>
      <c r="F63" s="29">
        <v>7735</v>
      </c>
      <c r="G63" s="18"/>
    </row>
    <row r="64" spans="1:8" x14ac:dyDescent="0.2">
      <c r="A64" s="126">
        <v>57</v>
      </c>
      <c r="B64" s="22">
        <v>44035</v>
      </c>
      <c r="C64" s="51">
        <v>118</v>
      </c>
      <c r="D64" s="54" t="s">
        <v>99</v>
      </c>
      <c r="E64" s="55" t="s">
        <v>156</v>
      </c>
      <c r="F64" s="29">
        <v>-138.01</v>
      </c>
      <c r="G64" s="18"/>
    </row>
    <row r="65" spans="1:11" x14ac:dyDescent="0.2">
      <c r="A65" s="126">
        <v>58</v>
      </c>
      <c r="B65" s="22">
        <v>44035</v>
      </c>
      <c r="C65" s="8">
        <v>1129</v>
      </c>
      <c r="D65" s="7" t="s">
        <v>149</v>
      </c>
      <c r="E65" s="130" t="s">
        <v>170</v>
      </c>
      <c r="F65" s="29">
        <v>4500</v>
      </c>
      <c r="G65" s="18"/>
    </row>
    <row r="66" spans="1:11" x14ac:dyDescent="0.2">
      <c r="A66" s="64">
        <v>59</v>
      </c>
      <c r="B66" s="22">
        <v>44035</v>
      </c>
      <c r="C66" s="8">
        <v>1130</v>
      </c>
      <c r="D66" s="7" t="s">
        <v>72</v>
      </c>
      <c r="E66" s="130" t="s">
        <v>171</v>
      </c>
      <c r="F66" s="29">
        <v>7259</v>
      </c>
      <c r="G66" s="18"/>
    </row>
    <row r="67" spans="1:11" x14ac:dyDescent="0.2">
      <c r="A67" s="126">
        <v>60</v>
      </c>
      <c r="B67" s="22">
        <v>44035</v>
      </c>
      <c r="C67" s="51">
        <v>1131</v>
      </c>
      <c r="D67" s="54" t="s">
        <v>149</v>
      </c>
      <c r="E67" s="55" t="s">
        <v>172</v>
      </c>
      <c r="F67" s="29">
        <v>2700</v>
      </c>
      <c r="G67" s="18"/>
    </row>
    <row r="68" spans="1:11" x14ac:dyDescent="0.2">
      <c r="A68" s="126">
        <v>61</v>
      </c>
      <c r="B68" s="22">
        <v>44036</v>
      </c>
      <c r="C68" s="51">
        <v>1132</v>
      </c>
      <c r="D68" s="54" t="s">
        <v>173</v>
      </c>
      <c r="E68" s="55" t="s">
        <v>174</v>
      </c>
      <c r="F68" s="29">
        <v>2300</v>
      </c>
    </row>
    <row r="69" spans="1:11" x14ac:dyDescent="0.2">
      <c r="A69" s="64">
        <v>62</v>
      </c>
      <c r="B69" s="22">
        <v>44036</v>
      </c>
      <c r="C69" s="51">
        <v>1133</v>
      </c>
      <c r="D69" s="54" t="s">
        <v>175</v>
      </c>
      <c r="E69" s="55" t="s">
        <v>176</v>
      </c>
      <c r="F69" s="29">
        <v>401.63</v>
      </c>
    </row>
    <row r="70" spans="1:11" x14ac:dyDescent="0.2">
      <c r="A70" s="126">
        <v>63</v>
      </c>
      <c r="B70" s="46">
        <v>44036</v>
      </c>
      <c r="C70" s="51">
        <v>1134</v>
      </c>
      <c r="D70" s="54" t="s">
        <v>175</v>
      </c>
      <c r="E70" s="55" t="s">
        <v>177</v>
      </c>
      <c r="F70" s="29">
        <v>229.08</v>
      </c>
    </row>
    <row r="71" spans="1:11" x14ac:dyDescent="0.2">
      <c r="A71" s="126">
        <v>64</v>
      </c>
      <c r="B71" s="46">
        <v>44036</v>
      </c>
      <c r="C71" s="8">
        <v>1136</v>
      </c>
      <c r="D71" s="54" t="s">
        <v>126</v>
      </c>
      <c r="E71" s="55" t="s">
        <v>178</v>
      </c>
      <c r="F71" s="29">
        <v>971.04</v>
      </c>
    </row>
    <row r="72" spans="1:11" s="18" customFormat="1" x14ac:dyDescent="0.2">
      <c r="A72" s="64">
        <v>65</v>
      </c>
      <c r="B72" s="46">
        <v>44036</v>
      </c>
      <c r="C72" s="8">
        <v>1137</v>
      </c>
      <c r="D72" s="54" t="s">
        <v>91</v>
      </c>
      <c r="E72" s="55" t="s">
        <v>179</v>
      </c>
      <c r="F72" s="29">
        <v>3729.02</v>
      </c>
    </row>
    <row r="73" spans="1:11" s="18" customFormat="1" x14ac:dyDescent="0.2">
      <c r="A73" s="126">
        <v>66</v>
      </c>
      <c r="B73" s="46">
        <v>44040</v>
      </c>
      <c r="C73" s="8">
        <v>1135</v>
      </c>
      <c r="D73" s="54" t="s">
        <v>175</v>
      </c>
      <c r="E73" s="55" t="s">
        <v>177</v>
      </c>
      <c r="F73" s="29">
        <v>753.27</v>
      </c>
    </row>
    <row r="74" spans="1:11" x14ac:dyDescent="0.2">
      <c r="A74" s="126">
        <v>67</v>
      </c>
      <c r="B74" s="46">
        <v>44040</v>
      </c>
      <c r="C74" s="8">
        <v>1141</v>
      </c>
      <c r="D74" s="54" t="s">
        <v>180</v>
      </c>
      <c r="E74" s="55" t="s">
        <v>181</v>
      </c>
      <c r="F74" s="29">
        <v>7343.91</v>
      </c>
    </row>
    <row r="75" spans="1:11" x14ac:dyDescent="0.2">
      <c r="A75" s="64">
        <v>68</v>
      </c>
      <c r="B75" s="46">
        <v>44040</v>
      </c>
      <c r="C75" s="8">
        <v>1142</v>
      </c>
      <c r="D75" s="54" t="s">
        <v>182</v>
      </c>
      <c r="E75" s="55" t="s">
        <v>183</v>
      </c>
      <c r="F75" s="29">
        <v>1166.2</v>
      </c>
      <c r="H75" s="152"/>
      <c r="I75" s="153"/>
      <c r="J75" s="154"/>
      <c r="K75" s="154"/>
    </row>
    <row r="76" spans="1:11" x14ac:dyDescent="0.2">
      <c r="A76" s="126">
        <v>69</v>
      </c>
      <c r="B76" s="46">
        <v>44040</v>
      </c>
      <c r="C76" s="51">
        <v>1143</v>
      </c>
      <c r="D76" s="54" t="s">
        <v>184</v>
      </c>
      <c r="E76" s="55" t="s">
        <v>185</v>
      </c>
      <c r="F76" s="29">
        <v>980</v>
      </c>
      <c r="H76" s="152"/>
      <c r="I76" s="153"/>
      <c r="J76" s="154"/>
      <c r="K76" s="154"/>
    </row>
    <row r="77" spans="1:11" x14ac:dyDescent="0.2">
      <c r="A77" s="126">
        <v>70</v>
      </c>
      <c r="B77" s="46">
        <v>44040</v>
      </c>
      <c r="C77" s="8">
        <v>1144</v>
      </c>
      <c r="D77" s="54" t="s">
        <v>184</v>
      </c>
      <c r="E77" s="55" t="s">
        <v>185</v>
      </c>
      <c r="F77" s="29">
        <v>4290</v>
      </c>
      <c r="H77" s="16"/>
      <c r="I77" s="16"/>
    </row>
    <row r="78" spans="1:11" x14ac:dyDescent="0.2">
      <c r="A78" s="64">
        <v>71</v>
      </c>
      <c r="B78" s="46">
        <v>44041</v>
      </c>
      <c r="C78" s="8">
        <v>123</v>
      </c>
      <c r="D78" s="54" t="s">
        <v>99</v>
      </c>
      <c r="E78" s="55" t="s">
        <v>156</v>
      </c>
      <c r="F78" s="29">
        <v>-129.80000000000001</v>
      </c>
      <c r="H78" s="16"/>
      <c r="I78" s="16"/>
    </row>
    <row r="79" spans="1:11" x14ac:dyDescent="0.2">
      <c r="A79" s="126">
        <v>72</v>
      </c>
      <c r="B79" s="46">
        <v>44041</v>
      </c>
      <c r="C79" s="8">
        <v>1146</v>
      </c>
      <c r="D79" s="54" t="s">
        <v>130</v>
      </c>
      <c r="E79" s="55" t="s">
        <v>94</v>
      </c>
      <c r="F79" s="29">
        <v>4872.46</v>
      </c>
      <c r="H79" s="16"/>
      <c r="I79" s="16"/>
    </row>
    <row r="80" spans="1:11" x14ac:dyDescent="0.2">
      <c r="A80" s="126">
        <v>73</v>
      </c>
      <c r="B80" s="46">
        <v>44041</v>
      </c>
      <c r="C80" s="8">
        <v>1147</v>
      </c>
      <c r="D80" s="7" t="s">
        <v>186</v>
      </c>
      <c r="E80" s="55" t="s">
        <v>187</v>
      </c>
      <c r="F80" s="29">
        <v>575.96</v>
      </c>
      <c r="H80" s="16"/>
      <c r="I80" s="16"/>
    </row>
    <row r="81" spans="1:9" x14ac:dyDescent="0.2">
      <c r="A81" s="64">
        <v>74</v>
      </c>
      <c r="B81" s="46">
        <v>44041</v>
      </c>
      <c r="C81" s="51">
        <v>1148</v>
      </c>
      <c r="D81" s="54" t="s">
        <v>188</v>
      </c>
      <c r="E81" s="55" t="s">
        <v>88</v>
      </c>
      <c r="F81" s="29">
        <v>69.16</v>
      </c>
      <c r="H81" s="16"/>
      <c r="I81" s="16"/>
    </row>
    <row r="82" spans="1:9" x14ac:dyDescent="0.2">
      <c r="A82" s="126">
        <v>75</v>
      </c>
      <c r="B82" s="46">
        <v>44041</v>
      </c>
      <c r="C82" s="51">
        <v>1149</v>
      </c>
      <c r="D82" s="54" t="s">
        <v>189</v>
      </c>
      <c r="E82" s="55" t="s">
        <v>190</v>
      </c>
      <c r="F82" s="29">
        <v>214.2</v>
      </c>
    </row>
    <row r="83" spans="1:9" x14ac:dyDescent="0.2">
      <c r="A83" s="126">
        <v>76</v>
      </c>
      <c r="B83" s="46">
        <v>44041</v>
      </c>
      <c r="C83" s="51">
        <v>1150</v>
      </c>
      <c r="D83" s="54" t="s">
        <v>191</v>
      </c>
      <c r="E83" s="55" t="s">
        <v>192</v>
      </c>
      <c r="F83" s="29">
        <v>105</v>
      </c>
    </row>
    <row r="84" spans="1:9" x14ac:dyDescent="0.2">
      <c r="A84" s="64">
        <v>77</v>
      </c>
      <c r="B84" s="46">
        <v>44042</v>
      </c>
      <c r="C84" s="51">
        <v>1151</v>
      </c>
      <c r="D84" s="54" t="s">
        <v>186</v>
      </c>
      <c r="E84" s="55" t="s">
        <v>193</v>
      </c>
      <c r="F84" s="29">
        <v>1151.92</v>
      </c>
    </row>
    <row r="85" spans="1:9" x14ac:dyDescent="0.2">
      <c r="A85" s="126">
        <v>78</v>
      </c>
      <c r="B85" s="46">
        <v>44042</v>
      </c>
      <c r="C85" s="51">
        <v>1152</v>
      </c>
      <c r="D85" s="54" t="s">
        <v>186</v>
      </c>
      <c r="E85" s="55" t="s">
        <v>194</v>
      </c>
      <c r="F85" s="29">
        <v>1844.1</v>
      </c>
    </row>
    <row r="86" spans="1:9" x14ac:dyDescent="0.2">
      <c r="A86" s="126">
        <v>79</v>
      </c>
      <c r="B86" s="46">
        <v>44042</v>
      </c>
      <c r="C86" s="51">
        <v>1153</v>
      </c>
      <c r="D86" s="54" t="s">
        <v>195</v>
      </c>
      <c r="E86" s="55" t="s">
        <v>196</v>
      </c>
      <c r="F86" s="29">
        <v>1071</v>
      </c>
    </row>
    <row r="87" spans="1:9" s="18" customFormat="1" x14ac:dyDescent="0.2">
      <c r="A87" s="64">
        <v>80</v>
      </c>
      <c r="B87" s="46">
        <v>44042</v>
      </c>
      <c r="C87" s="51">
        <v>1154</v>
      </c>
      <c r="D87" s="54" t="s">
        <v>168</v>
      </c>
      <c r="E87" s="55" t="s">
        <v>197</v>
      </c>
      <c r="F87" s="29">
        <v>297.5</v>
      </c>
    </row>
    <row r="88" spans="1:9" x14ac:dyDescent="0.2">
      <c r="A88" s="126">
        <v>81</v>
      </c>
      <c r="B88" s="46">
        <v>44042</v>
      </c>
      <c r="C88" s="51">
        <v>1155</v>
      </c>
      <c r="D88" s="54" t="s">
        <v>168</v>
      </c>
      <c r="E88" s="55" t="s">
        <v>198</v>
      </c>
      <c r="F88" s="29">
        <v>899.99</v>
      </c>
    </row>
    <row r="89" spans="1:9" x14ac:dyDescent="0.2">
      <c r="A89" s="126">
        <v>82</v>
      </c>
      <c r="B89" s="46">
        <v>44042</v>
      </c>
      <c r="C89" s="51">
        <v>1156</v>
      </c>
      <c r="D89" s="54" t="s">
        <v>168</v>
      </c>
      <c r="E89" s="55" t="s">
        <v>199</v>
      </c>
      <c r="F89" s="29">
        <v>416.5</v>
      </c>
    </row>
    <row r="90" spans="1:9" x14ac:dyDescent="0.2">
      <c r="A90" s="64">
        <v>83</v>
      </c>
      <c r="B90" s="46">
        <v>44042</v>
      </c>
      <c r="C90" s="51">
        <v>1157</v>
      </c>
      <c r="D90" s="54" t="s">
        <v>93</v>
      </c>
      <c r="E90" s="55" t="s">
        <v>200</v>
      </c>
      <c r="F90" s="29">
        <v>7937.25</v>
      </c>
    </row>
    <row r="91" spans="1:9" x14ac:dyDescent="0.2">
      <c r="A91" s="126">
        <v>84</v>
      </c>
      <c r="B91" s="46">
        <v>44042</v>
      </c>
      <c r="C91" s="51">
        <v>1158</v>
      </c>
      <c r="D91" s="54" t="s">
        <v>201</v>
      </c>
      <c r="E91" s="55" t="s">
        <v>202</v>
      </c>
      <c r="F91" s="29">
        <v>439.11</v>
      </c>
    </row>
    <row r="92" spans="1:9" x14ac:dyDescent="0.2">
      <c r="A92" s="126">
        <v>85</v>
      </c>
      <c r="B92" s="46">
        <v>44042</v>
      </c>
      <c r="C92" s="51">
        <v>1159</v>
      </c>
      <c r="D92" s="54" t="s">
        <v>175</v>
      </c>
      <c r="E92" s="55" t="s">
        <v>203</v>
      </c>
      <c r="F92" s="29">
        <v>1880.2</v>
      </c>
    </row>
    <row r="93" spans="1:9" x14ac:dyDescent="0.2">
      <c r="A93" s="64">
        <v>86</v>
      </c>
      <c r="B93" s="46">
        <v>44042</v>
      </c>
      <c r="C93" s="51">
        <v>1160</v>
      </c>
      <c r="D93" s="54" t="s">
        <v>175</v>
      </c>
      <c r="E93" s="55" t="s">
        <v>203</v>
      </c>
      <c r="F93" s="29">
        <v>752.1</v>
      </c>
    </row>
    <row r="94" spans="1:9" x14ac:dyDescent="0.2">
      <c r="A94" s="126">
        <v>87</v>
      </c>
      <c r="B94" s="46">
        <v>44043</v>
      </c>
      <c r="C94" s="51">
        <v>34</v>
      </c>
      <c r="D94" s="54" t="s">
        <v>99</v>
      </c>
      <c r="E94" s="55" t="s">
        <v>100</v>
      </c>
      <c r="F94" s="29">
        <v>270</v>
      </c>
    </row>
    <row r="95" spans="1:9" x14ac:dyDescent="0.2">
      <c r="A95" s="126">
        <v>88</v>
      </c>
      <c r="B95" s="46">
        <v>44043</v>
      </c>
      <c r="C95" s="51">
        <v>1161</v>
      </c>
      <c r="D95" s="54" t="s">
        <v>204</v>
      </c>
      <c r="E95" s="55" t="s">
        <v>205</v>
      </c>
      <c r="F95" s="29">
        <v>6664</v>
      </c>
    </row>
    <row r="96" spans="1:9" x14ac:dyDescent="0.2">
      <c r="A96" s="64">
        <v>89</v>
      </c>
      <c r="B96" s="46">
        <v>44043</v>
      </c>
      <c r="C96" s="51">
        <v>1162</v>
      </c>
      <c r="D96" s="54" t="s">
        <v>95</v>
      </c>
      <c r="E96" s="55" t="s">
        <v>206</v>
      </c>
      <c r="F96" s="29">
        <v>11200</v>
      </c>
    </row>
    <row r="97" spans="1:6" x14ac:dyDescent="0.2">
      <c r="A97" s="126">
        <v>90</v>
      </c>
      <c r="B97" s="155" t="s">
        <v>23</v>
      </c>
      <c r="C97" s="51" t="s">
        <v>23</v>
      </c>
      <c r="D97" s="54" t="s">
        <v>207</v>
      </c>
      <c r="E97" s="55" t="s">
        <v>207</v>
      </c>
      <c r="F97" s="29">
        <v>2792.14</v>
      </c>
    </row>
    <row r="98" spans="1:6" ht="15" thickBot="1" x14ac:dyDescent="0.25">
      <c r="A98" s="156" t="s">
        <v>79</v>
      </c>
      <c r="B98" s="157"/>
      <c r="C98" s="157"/>
      <c r="D98" s="157"/>
      <c r="E98" s="157"/>
      <c r="F98" s="15">
        <f>SUM(F8:F97)</f>
        <v>293957.49999999994</v>
      </c>
    </row>
    <row r="100" spans="1:6" x14ac:dyDescent="0.2">
      <c r="F100" s="16"/>
    </row>
    <row r="101" spans="1:6" x14ac:dyDescent="0.2">
      <c r="F101" s="16"/>
    </row>
    <row r="102" spans="1:6" x14ac:dyDescent="0.2">
      <c r="F102" s="16"/>
    </row>
    <row r="103" spans="1:6" x14ac:dyDescent="0.2">
      <c r="F103" s="17"/>
    </row>
    <row r="104" spans="1:6" x14ac:dyDescent="0.2">
      <c r="F104" s="16"/>
    </row>
  </sheetData>
  <sheetProtection password="EC7D" sheet="1" formatCells="0" formatColumns="0" formatRows="0" insertColumns="0" insertRows="0" insertHyperlinks="0" deleteColumns="0" deleteRows="0" sort="0" autoFilter="0" pivotTables="0"/>
  <mergeCells count="2">
    <mergeCell ref="A98:E98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27" sqref="D27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30.28515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1" t="s">
        <v>4</v>
      </c>
      <c r="B1" s="1"/>
      <c r="C1" s="1"/>
      <c r="D1" s="9"/>
      <c r="E1" s="9"/>
    </row>
    <row r="3" spans="1:5" x14ac:dyDescent="0.2">
      <c r="A3" s="1" t="s">
        <v>18</v>
      </c>
      <c r="D3" s="9"/>
      <c r="E3" s="9"/>
    </row>
    <row r="4" spans="1:5" x14ac:dyDescent="0.2">
      <c r="A4" s="9"/>
      <c r="B4" s="1"/>
      <c r="C4" s="1"/>
      <c r="D4" s="9"/>
      <c r="E4" s="9"/>
    </row>
    <row r="5" spans="1:5" x14ac:dyDescent="0.2">
      <c r="A5" s="5" t="s">
        <v>5</v>
      </c>
      <c r="B5" s="1" t="s">
        <v>77</v>
      </c>
      <c r="C5" s="1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69" t="s">
        <v>19</v>
      </c>
      <c r="B7" s="70" t="s">
        <v>20</v>
      </c>
      <c r="C7" s="70" t="s">
        <v>22</v>
      </c>
      <c r="D7" s="70" t="s">
        <v>21</v>
      </c>
      <c r="E7" s="3" t="s">
        <v>16</v>
      </c>
    </row>
    <row r="8" spans="1:5" x14ac:dyDescent="0.2">
      <c r="A8" s="71">
        <v>44027</v>
      </c>
      <c r="B8" s="68">
        <v>1102</v>
      </c>
      <c r="C8" s="68" t="s">
        <v>145</v>
      </c>
      <c r="D8" s="68" t="s">
        <v>146</v>
      </c>
      <c r="E8" s="72">
        <v>3925.81</v>
      </c>
    </row>
    <row r="9" spans="1:5" x14ac:dyDescent="0.2">
      <c r="A9" s="71">
        <v>44027</v>
      </c>
      <c r="B9" s="68">
        <v>1103</v>
      </c>
      <c r="C9" s="68" t="s">
        <v>147</v>
      </c>
      <c r="D9" s="68" t="s">
        <v>146</v>
      </c>
      <c r="E9" s="72">
        <v>2898.99</v>
      </c>
    </row>
    <row r="10" spans="1:5" ht="13.5" thickBot="1" x14ac:dyDescent="0.25">
      <c r="A10" s="156" t="s">
        <v>80</v>
      </c>
      <c r="B10" s="157"/>
      <c r="C10" s="157"/>
      <c r="D10" s="10"/>
      <c r="E10" s="4">
        <f>SUM(E8:E9)</f>
        <v>6824.7999999999993</v>
      </c>
    </row>
    <row r="14" spans="1:5" ht="15.75" customHeight="1" x14ac:dyDescent="0.2"/>
    <row r="15" spans="1:5" ht="15.75" customHeight="1" x14ac:dyDescent="0.2"/>
    <row r="16" spans="1:5" ht="15.75" customHeight="1" x14ac:dyDescent="0.2"/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  <row r="21" spans="1:1" ht="15" x14ac:dyDescent="0.2">
      <c r="A21" s="12"/>
    </row>
  </sheetData>
  <sheetProtection password="EC7D" sheet="1" formatCells="0" formatColumns="0" formatRows="0" insertColumns="0" insertRows="0" insertHyperlinks="0" deleteColumns="0" deleteRows="0" sort="0" autoFilter="0" pivotTables="0"/>
  <mergeCells count="1">
    <mergeCell ref="A10:C1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6" workbookViewId="0">
      <selection activeCell="G44" sqref="G44"/>
    </sheetView>
  </sheetViews>
  <sheetFormatPr defaultRowHeight="14.25" x14ac:dyDescent="0.2"/>
  <cols>
    <col min="1" max="1" width="16.7109375" style="13" customWidth="1"/>
    <col min="2" max="2" width="8.85546875" style="13" customWidth="1"/>
    <col min="3" max="3" width="4.85546875" style="13" bestFit="1" customWidth="1"/>
    <col min="4" max="4" width="10.140625" style="13" bestFit="1" customWidth="1"/>
    <col min="5" max="5" width="13.28515625" style="13" customWidth="1"/>
    <col min="6" max="6" width="26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15" x14ac:dyDescent="0.2">
      <c r="A1" s="1" t="s">
        <v>4</v>
      </c>
      <c r="B1" s="1"/>
      <c r="C1" s="9"/>
      <c r="D1" s="9"/>
      <c r="E1" s="9"/>
      <c r="F1" s="9"/>
    </row>
    <row r="3" spans="1:15" x14ac:dyDescent="0.2">
      <c r="A3" s="1" t="s">
        <v>71</v>
      </c>
      <c r="B3" s="9"/>
      <c r="C3" s="9"/>
      <c r="D3" s="9"/>
      <c r="F3" s="9"/>
    </row>
    <row r="4" spans="1:15" x14ac:dyDescent="0.2">
      <c r="A4" s="9"/>
      <c r="B4" s="1"/>
      <c r="C4" s="9"/>
      <c r="D4" s="9"/>
      <c r="E4" s="9"/>
      <c r="F4" s="9"/>
    </row>
    <row r="5" spans="1:15" x14ac:dyDescent="0.2">
      <c r="A5" s="158" t="s">
        <v>78</v>
      </c>
      <c r="B5" s="158"/>
      <c r="C5" s="158"/>
      <c r="F5" s="9"/>
    </row>
    <row r="6" spans="1:15" x14ac:dyDescent="0.2">
      <c r="A6" s="2"/>
      <c r="B6" s="9"/>
      <c r="C6" s="9"/>
      <c r="D6" s="9"/>
      <c r="E6" s="9"/>
      <c r="F6" s="9"/>
    </row>
    <row r="7" spans="1:15" ht="15" thickBot="1" x14ac:dyDescent="0.25"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56" t="s">
        <v>23</v>
      </c>
      <c r="B8" s="57" t="s">
        <v>6</v>
      </c>
      <c r="C8" s="57" t="s">
        <v>7</v>
      </c>
      <c r="D8" s="57" t="s">
        <v>8</v>
      </c>
      <c r="E8" s="58" t="s">
        <v>3</v>
      </c>
      <c r="F8" s="59" t="s">
        <v>29</v>
      </c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">
      <c r="A9" s="118" t="s">
        <v>53</v>
      </c>
      <c r="B9" s="85"/>
      <c r="C9" s="85"/>
      <c r="D9" s="86">
        <v>16949.25</v>
      </c>
      <c r="E9" s="87"/>
      <c r="F9" s="88"/>
      <c r="G9" s="16"/>
      <c r="H9" s="16"/>
      <c r="I9" s="16"/>
      <c r="J9" s="16"/>
      <c r="K9" s="16"/>
      <c r="L9" s="16"/>
      <c r="M9" s="16"/>
      <c r="N9" s="16"/>
      <c r="O9" s="16"/>
    </row>
    <row r="10" spans="1:15" ht="25.5" x14ac:dyDescent="0.2">
      <c r="A10" s="89" t="s">
        <v>55</v>
      </c>
      <c r="B10" s="85" t="s">
        <v>111</v>
      </c>
      <c r="C10" s="85">
        <v>9</v>
      </c>
      <c r="D10" s="90">
        <v>201</v>
      </c>
      <c r="E10" s="87" t="s">
        <v>23</v>
      </c>
      <c r="F10" s="94" t="s">
        <v>62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5.5" x14ac:dyDescent="0.2">
      <c r="A11" s="84" t="s">
        <v>23</v>
      </c>
      <c r="B11" s="85" t="s">
        <v>111</v>
      </c>
      <c r="C11" s="85">
        <v>9</v>
      </c>
      <c r="D11" s="90">
        <v>201</v>
      </c>
      <c r="E11" s="87" t="s">
        <v>23</v>
      </c>
      <c r="F11" s="94" t="s">
        <v>56</v>
      </c>
    </row>
    <row r="12" spans="1:15" ht="25.5" x14ac:dyDescent="0.2">
      <c r="A12" s="84" t="s">
        <v>23</v>
      </c>
      <c r="B12" s="85" t="s">
        <v>111</v>
      </c>
      <c r="C12" s="85">
        <v>9</v>
      </c>
      <c r="D12" s="90">
        <v>202</v>
      </c>
      <c r="E12" s="87" t="s">
        <v>23</v>
      </c>
      <c r="F12" s="94" t="s">
        <v>68</v>
      </c>
    </row>
    <row r="13" spans="1:15" ht="25.5" x14ac:dyDescent="0.2">
      <c r="A13" s="84" t="s">
        <v>23</v>
      </c>
      <c r="B13" s="85" t="s">
        <v>111</v>
      </c>
      <c r="C13" s="85">
        <v>9</v>
      </c>
      <c r="D13" s="90">
        <v>202</v>
      </c>
      <c r="E13" s="87" t="s">
        <v>23</v>
      </c>
      <c r="F13" s="94" t="s">
        <v>57</v>
      </c>
    </row>
    <row r="14" spans="1:15" ht="25.5" x14ac:dyDescent="0.2">
      <c r="A14" s="84" t="s">
        <v>23</v>
      </c>
      <c r="B14" s="85" t="s">
        <v>111</v>
      </c>
      <c r="C14" s="85">
        <v>9</v>
      </c>
      <c r="D14" s="90">
        <v>202</v>
      </c>
      <c r="E14" s="87" t="s">
        <v>23</v>
      </c>
      <c r="F14" s="94" t="s">
        <v>57</v>
      </c>
    </row>
    <row r="15" spans="1:15" ht="25.5" x14ac:dyDescent="0.2">
      <c r="A15" s="84" t="s">
        <v>23</v>
      </c>
      <c r="B15" s="85" t="s">
        <v>111</v>
      </c>
      <c r="C15" s="85">
        <v>9</v>
      </c>
      <c r="D15" s="90">
        <v>202</v>
      </c>
      <c r="E15" s="87" t="s">
        <v>23</v>
      </c>
      <c r="F15" s="94" t="s">
        <v>57</v>
      </c>
    </row>
    <row r="16" spans="1:15" x14ac:dyDescent="0.2">
      <c r="A16" s="84" t="s">
        <v>23</v>
      </c>
      <c r="B16" s="85" t="s">
        <v>111</v>
      </c>
      <c r="C16" s="85">
        <v>9</v>
      </c>
      <c r="D16" s="90">
        <v>135</v>
      </c>
      <c r="E16" s="87" t="s">
        <v>23</v>
      </c>
      <c r="F16" s="95" t="s">
        <v>58</v>
      </c>
    </row>
    <row r="17" spans="1:6" x14ac:dyDescent="0.2">
      <c r="A17" s="84" t="s">
        <v>23</v>
      </c>
      <c r="B17" s="85" t="s">
        <v>111</v>
      </c>
      <c r="C17" s="85">
        <v>9</v>
      </c>
      <c r="D17" s="90">
        <v>725</v>
      </c>
      <c r="E17" s="87" t="s">
        <v>23</v>
      </c>
      <c r="F17" s="95" t="s">
        <v>63</v>
      </c>
    </row>
    <row r="18" spans="1:6" x14ac:dyDescent="0.2">
      <c r="A18" s="84"/>
      <c r="B18" s="85" t="s">
        <v>111</v>
      </c>
      <c r="C18" s="85">
        <v>21</v>
      </c>
      <c r="D18" s="90">
        <v>174.62</v>
      </c>
      <c r="E18" s="87" t="s">
        <v>23</v>
      </c>
      <c r="F18" s="95" t="s">
        <v>163</v>
      </c>
    </row>
    <row r="19" spans="1:6" x14ac:dyDescent="0.2">
      <c r="A19" s="84"/>
      <c r="B19" s="85" t="s">
        <v>111</v>
      </c>
      <c r="C19" s="85">
        <v>21</v>
      </c>
      <c r="D19" s="90">
        <v>1695.28</v>
      </c>
      <c r="E19" s="87"/>
      <c r="F19" s="95" t="s">
        <v>163</v>
      </c>
    </row>
    <row r="20" spans="1:6" x14ac:dyDescent="0.2">
      <c r="A20" s="84"/>
      <c r="B20" s="85" t="s">
        <v>111</v>
      </c>
      <c r="C20" s="85">
        <v>21</v>
      </c>
      <c r="D20" s="90">
        <v>181.81</v>
      </c>
      <c r="E20" s="87"/>
      <c r="F20" s="95" t="s">
        <v>163</v>
      </c>
    </row>
    <row r="21" spans="1:6" x14ac:dyDescent="0.2">
      <c r="A21" s="84"/>
      <c r="B21" s="85"/>
      <c r="C21" s="85"/>
      <c r="D21" s="90"/>
      <c r="E21" s="87"/>
      <c r="F21" s="95"/>
    </row>
    <row r="22" spans="1:6" x14ac:dyDescent="0.2">
      <c r="A22" s="89" t="s">
        <v>54</v>
      </c>
      <c r="B22" s="85" t="s">
        <v>23</v>
      </c>
      <c r="C22" s="85" t="s">
        <v>23</v>
      </c>
      <c r="D22" s="86">
        <f>SUM(D10:D21)</f>
        <v>4121.71</v>
      </c>
      <c r="E22" s="87" t="s">
        <v>23</v>
      </c>
      <c r="F22" s="96" t="s">
        <v>23</v>
      </c>
    </row>
    <row r="23" spans="1:6" x14ac:dyDescent="0.2">
      <c r="A23" s="84" t="s">
        <v>23</v>
      </c>
      <c r="B23" s="85" t="s">
        <v>23</v>
      </c>
      <c r="C23" s="85" t="s">
        <v>23</v>
      </c>
      <c r="D23" s="85" t="s">
        <v>23</v>
      </c>
      <c r="E23" s="87">
        <f>SUM(D9+D22)</f>
        <v>21070.959999999999</v>
      </c>
      <c r="F23" s="96" t="s">
        <v>23</v>
      </c>
    </row>
    <row r="24" spans="1:6" x14ac:dyDescent="0.2">
      <c r="A24" s="118" t="s">
        <v>59</v>
      </c>
      <c r="B24" s="85" t="s">
        <v>23</v>
      </c>
      <c r="C24" s="85" t="s">
        <v>23</v>
      </c>
      <c r="D24" s="86">
        <v>830602.33</v>
      </c>
      <c r="E24" s="87" t="s">
        <v>23</v>
      </c>
      <c r="F24" s="96" t="s">
        <v>23</v>
      </c>
    </row>
    <row r="25" spans="1:6" ht="25.5" x14ac:dyDescent="0.2">
      <c r="A25" s="89" t="s">
        <v>61</v>
      </c>
      <c r="B25" s="85" t="s">
        <v>111</v>
      </c>
      <c r="C25" s="85">
        <v>9</v>
      </c>
      <c r="D25" s="90">
        <v>9892</v>
      </c>
      <c r="E25" s="87" t="s">
        <v>23</v>
      </c>
      <c r="F25" s="91" t="s">
        <v>68</v>
      </c>
    </row>
    <row r="26" spans="1:6" ht="25.5" x14ac:dyDescent="0.2">
      <c r="A26" s="84" t="s">
        <v>23</v>
      </c>
      <c r="B26" s="85" t="s">
        <v>111</v>
      </c>
      <c r="C26" s="85">
        <v>9</v>
      </c>
      <c r="D26" s="90">
        <v>9892</v>
      </c>
      <c r="E26" s="87" t="s">
        <v>23</v>
      </c>
      <c r="F26" s="91" t="s">
        <v>56</v>
      </c>
    </row>
    <row r="27" spans="1:6" x14ac:dyDescent="0.2">
      <c r="A27" s="84" t="s">
        <v>23</v>
      </c>
      <c r="B27" s="85" t="s">
        <v>111</v>
      </c>
      <c r="C27" s="85">
        <v>9</v>
      </c>
      <c r="D27" s="90">
        <v>9891</v>
      </c>
      <c r="E27" s="87" t="s">
        <v>23</v>
      </c>
      <c r="F27" s="91" t="s">
        <v>69</v>
      </c>
    </row>
    <row r="28" spans="1:6" ht="25.5" x14ac:dyDescent="0.2">
      <c r="A28" s="84" t="s">
        <v>23</v>
      </c>
      <c r="B28" s="85" t="s">
        <v>111</v>
      </c>
      <c r="C28" s="85">
        <v>9</v>
      </c>
      <c r="D28" s="90">
        <v>9891</v>
      </c>
      <c r="E28" s="87" t="s">
        <v>23</v>
      </c>
      <c r="F28" s="91" t="s">
        <v>62</v>
      </c>
    </row>
    <row r="29" spans="1:6" ht="25.5" x14ac:dyDescent="0.2">
      <c r="A29" s="84" t="s">
        <v>23</v>
      </c>
      <c r="B29" s="85" t="s">
        <v>111</v>
      </c>
      <c r="C29" s="85">
        <v>9</v>
      </c>
      <c r="D29" s="90">
        <v>9891</v>
      </c>
      <c r="E29" s="87" t="s">
        <v>23</v>
      </c>
      <c r="F29" s="91" t="s">
        <v>62</v>
      </c>
    </row>
    <row r="30" spans="1:6" ht="25.5" x14ac:dyDescent="0.2">
      <c r="A30" s="84" t="s">
        <v>23</v>
      </c>
      <c r="B30" s="85" t="s">
        <v>111</v>
      </c>
      <c r="C30" s="85">
        <v>9</v>
      </c>
      <c r="D30" s="90">
        <v>9891</v>
      </c>
      <c r="E30" s="87" t="s">
        <v>23</v>
      </c>
      <c r="F30" s="91" t="s">
        <v>62</v>
      </c>
    </row>
    <row r="31" spans="1:6" x14ac:dyDescent="0.2">
      <c r="A31" s="84" t="s">
        <v>23</v>
      </c>
      <c r="B31" s="85" t="s">
        <v>111</v>
      </c>
      <c r="C31" s="85">
        <v>9</v>
      </c>
      <c r="D31" s="90">
        <v>6591</v>
      </c>
      <c r="E31" s="87" t="s">
        <v>23</v>
      </c>
      <c r="F31" s="92" t="s">
        <v>31</v>
      </c>
    </row>
    <row r="32" spans="1:6" x14ac:dyDescent="0.2">
      <c r="A32" s="84" t="s">
        <v>23</v>
      </c>
      <c r="B32" s="85" t="s">
        <v>111</v>
      </c>
      <c r="C32" s="85">
        <v>9</v>
      </c>
      <c r="D32" s="90">
        <v>35503</v>
      </c>
      <c r="E32" s="87" t="s">
        <v>23</v>
      </c>
      <c r="F32" s="92" t="s">
        <v>63</v>
      </c>
    </row>
    <row r="33" spans="1:6" x14ac:dyDescent="0.2">
      <c r="A33" s="84"/>
      <c r="B33" s="85" t="s">
        <v>111</v>
      </c>
      <c r="C33" s="85">
        <v>21</v>
      </c>
      <c r="D33" s="90">
        <v>83068.72</v>
      </c>
      <c r="E33" s="87"/>
      <c r="F33" s="92" t="s">
        <v>163</v>
      </c>
    </row>
    <row r="34" spans="1:6" x14ac:dyDescent="0.2">
      <c r="A34" s="84"/>
      <c r="B34" s="85" t="s">
        <v>111</v>
      </c>
      <c r="C34" s="85">
        <v>21</v>
      </c>
      <c r="D34" s="90">
        <v>8908.86</v>
      </c>
      <c r="E34" s="87"/>
      <c r="F34" s="92" t="s">
        <v>163</v>
      </c>
    </row>
    <row r="35" spans="1:6" x14ac:dyDescent="0.2">
      <c r="A35" s="84"/>
      <c r="B35" s="85" t="s">
        <v>111</v>
      </c>
      <c r="C35" s="85">
        <v>21</v>
      </c>
      <c r="D35" s="90">
        <v>8556.3799999999992</v>
      </c>
      <c r="E35" s="87"/>
      <c r="F35" s="92" t="s">
        <v>163</v>
      </c>
    </row>
    <row r="36" spans="1:6" x14ac:dyDescent="0.2">
      <c r="A36" s="84"/>
      <c r="B36" s="85"/>
      <c r="C36" s="85"/>
      <c r="D36" s="90"/>
      <c r="E36" s="87"/>
      <c r="F36" s="92"/>
    </row>
    <row r="37" spans="1:6" x14ac:dyDescent="0.2">
      <c r="A37" s="89" t="s">
        <v>60</v>
      </c>
      <c r="B37" s="85" t="s">
        <v>23</v>
      </c>
      <c r="C37" s="85" t="s">
        <v>23</v>
      </c>
      <c r="D37" s="86">
        <f>SUM(D25:D36)</f>
        <v>201975.96000000002</v>
      </c>
      <c r="E37" s="87" t="s">
        <v>23</v>
      </c>
      <c r="F37" s="96" t="s">
        <v>23</v>
      </c>
    </row>
    <row r="38" spans="1:6" ht="15" thickBot="1" x14ac:dyDescent="0.25">
      <c r="A38" s="97" t="s">
        <v>23</v>
      </c>
      <c r="B38" s="98" t="s">
        <v>23</v>
      </c>
      <c r="C38" s="98" t="s">
        <v>23</v>
      </c>
      <c r="D38" s="99" t="s">
        <v>23</v>
      </c>
      <c r="E38" s="100">
        <f>SUM(D24+D37)</f>
        <v>1032578.29</v>
      </c>
      <c r="F38" s="101" t="s">
        <v>23</v>
      </c>
    </row>
  </sheetData>
  <sheetProtection password="EC7D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pers neincadrate cu handicap</vt:lpstr>
      <vt:lpstr>personal </vt:lpstr>
      <vt:lpstr>materiale</vt:lpstr>
      <vt:lpstr>investitii</vt:lpstr>
      <vt:lpstr>poca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2020-11-05T14:52:44Z</dcterms:modified>
</cp:coreProperties>
</file>