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55" windowWidth="27795" windowHeight="11295" activeTab="4"/>
  </bookViews>
  <sheets>
    <sheet name="transferuri curente" sheetId="6" r:id="rId1"/>
    <sheet name="personal " sheetId="5" r:id="rId2"/>
    <sheet name="materiale" sheetId="2" r:id="rId3"/>
    <sheet name="investitii" sheetId="4" r:id="rId4"/>
    <sheet name="pers cu handicap" sheetId="7" r:id="rId5"/>
  </sheets>
  <calcPr calcId="145621"/>
</workbook>
</file>

<file path=xl/calcChain.xml><?xml version="1.0" encoding="utf-8"?>
<calcChain xmlns="http://schemas.openxmlformats.org/spreadsheetml/2006/main">
  <c r="F131" i="2" l="1"/>
  <c r="E11" i="4" l="1"/>
  <c r="D9" i="7" l="1"/>
  <c r="E10" i="7" s="1"/>
  <c r="D89" i="5" l="1"/>
  <c r="E90" i="5" s="1"/>
  <c r="D82" i="5" l="1"/>
  <c r="E83" i="5" s="1"/>
  <c r="D47" i="5" l="1"/>
  <c r="E48" i="5" s="1"/>
  <c r="D93" i="5" l="1"/>
  <c r="D77" i="5" l="1"/>
  <c r="E78" i="5" s="1"/>
  <c r="D30" i="5"/>
  <c r="F10" i="6" l="1"/>
  <c r="D71" i="5" l="1"/>
  <c r="D64" i="5"/>
  <c r="E94" i="5" l="1"/>
  <c r="E72" i="5"/>
  <c r="E65" i="5"/>
  <c r="E31" i="5" l="1"/>
  <c r="E95" i="5" s="1"/>
</calcChain>
</file>

<file path=xl/sharedStrings.xml><?xml version="1.0" encoding="utf-8"?>
<sst xmlns="http://schemas.openxmlformats.org/spreadsheetml/2006/main" count="814" uniqueCount="257">
  <si>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</si>
  <si>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</si>
  <si>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</si>
  <si>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</si>
  <si>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</si>
  <si>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</si>
  <si>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</si>
  <si>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</si>
  <si>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</si>
  <si>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</si>
  <si>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</si>
  <si>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</si>
  <si>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</si>
  <si>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</si>
  <si>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</si>
  <si>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</si>
  <si>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</si>
  <si>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</si>
  <si>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</si>
  <si>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</si>
  <si>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</si>
  <si>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</si>
  <si>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</si>
  <si>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</si>
  <si>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</si>
  <si>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</si>
  <si>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</si>
  <si>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</si>
  <si>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</si>
  <si>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</si>
  <si>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</si>
  <si>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 xml:space="preserve">CAP 55 02 01 "CONTRIBUTII SI COTIZATII LA ORGANISMELE INTERNATIONALE" </t>
  </si>
  <si>
    <t>IMPOZIT SALARII</t>
  </si>
  <si>
    <t>CONTRIBUTII ANGAJAT BFS</t>
  </si>
  <si>
    <t>ALIM CONT CARD SALARIU RAIFFEISEN BANK</t>
  </si>
  <si>
    <t>ALIMENTARE CONT CARD SALARII RAIFFEISEN BANK</t>
  </si>
  <si>
    <t>ALIMENTARE CONT CARD SALARII BANCA TRANSILVANIA</t>
  </si>
  <si>
    <t>Subtotal 10.03.07</t>
  </si>
  <si>
    <t>Total 10.03.07</t>
  </si>
  <si>
    <t>10.03.07</t>
  </si>
  <si>
    <t>ALIMENTARE CONT CARD SALARIU BRD</t>
  </si>
  <si>
    <t>ALIMENTARE CONT CARD SALARIU</t>
  </si>
  <si>
    <t>ALIMENTARE CONT CARD SALARIU ING BANK</t>
  </si>
  <si>
    <t>ALIMENTARE CONT CARD SALARIU  OTP BANK</t>
  </si>
  <si>
    <t>ALIMENTARE CONT CARD SALARIU OTP BANK</t>
  </si>
  <si>
    <t>ALIMENTARE CONT CARD SALARIU CEC</t>
  </si>
  <si>
    <t>Subtotal 59.40.00</t>
  </si>
  <si>
    <t>Total 59.40.00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</si>
  <si>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</si>
  <si>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</si>
  <si>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</si>
  <si>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</si>
  <si>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</si>
  <si>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</si>
  <si>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ALIMENTARE CONT CARD SALARIU RAIFFEISEN BANK</t>
  </si>
  <si>
    <t>Total 10.01.17</t>
  </si>
  <si>
    <t xml:space="preserve">ALIMENTARE CONT CARD SALARIU CEC </t>
  </si>
  <si>
    <t xml:space="preserve">IMPOZIT SALARII </t>
  </si>
  <si>
    <t>perioada: 01-31 iulie 2019</t>
  </si>
  <si>
    <t>Total plati iulie</t>
  </si>
  <si>
    <t>01-31 iulie 2019</t>
  </si>
  <si>
    <t>TOTAL iulie</t>
  </si>
  <si>
    <t>iulie</t>
  </si>
  <si>
    <t xml:space="preserve">ALIMENTARE CONT CARD SALARIU </t>
  </si>
  <si>
    <t>IULIE</t>
  </si>
  <si>
    <t>Subtotal 10.02.06</t>
  </si>
  <si>
    <t>10.02.06</t>
  </si>
  <si>
    <t>CVAL VOUCHERE DE VACANTA</t>
  </si>
  <si>
    <t xml:space="preserve">Total 10.02.06 </t>
  </si>
  <si>
    <t>01.07.2019</t>
  </si>
  <si>
    <t>CVAL SERVICII APA</t>
  </si>
  <si>
    <t>APA NOVA BUCURESTI</t>
  </si>
  <si>
    <t>OMNITECH SRL</t>
  </si>
  <si>
    <t>CVAL PRESTARI SERVICII MENTENANTA</t>
  </si>
  <si>
    <t>ROBOSTO LOGISTIK</t>
  </si>
  <si>
    <t>CVAL PREST.SERVICII IUNIE 2019</t>
  </si>
  <si>
    <t>EXPERT TOTAL VENT</t>
  </si>
  <si>
    <t>DNS BIROTICA</t>
  </si>
  <si>
    <t>CVAL PLICURI SI DOSARE</t>
  </si>
  <si>
    <t>02.07.2019</t>
  </si>
  <si>
    <t>CVAL PREST.SERV.IUNIE 2019 CF CTR</t>
  </si>
  <si>
    <t>03.07.2019</t>
  </si>
  <si>
    <t>R.A.RASIROM</t>
  </si>
  <si>
    <t>CVAL SERV.INTRETINERE SIST.DE SEC.IUNIE</t>
  </si>
  <si>
    <t>C.M UNIREA SRL</t>
  </si>
  <si>
    <t>CVAL SERVICII MEDICALE/MEDICINA MUNCII</t>
  </si>
  <si>
    <t>ASCENSORUL SA</t>
  </si>
  <si>
    <t>CVAL SERVICII ASCENSOARE IUNIE 2019</t>
  </si>
  <si>
    <t xml:space="preserve">OLIMPIC INTERNATIONAL </t>
  </si>
  <si>
    <t>CVAL BILETE DE AVION</t>
  </si>
  <si>
    <t>CENTRAL TRAVEL SRL</t>
  </si>
  <si>
    <t>05.07.2019</t>
  </si>
  <si>
    <t>DANTE INTERNATIONAL SA</t>
  </si>
  <si>
    <t>CVAL SCAUNE DE BIROU</t>
  </si>
  <si>
    <t>CVAL EXPEDIERE DOCUMENTE</t>
  </si>
  <si>
    <t>CVAL SCAUN ERGONOMIC BIROU</t>
  </si>
  <si>
    <t>BTM DIVIZIA DE SECURITATE SRL</t>
  </si>
  <si>
    <t>CVAL SERVICII PAZA IUNIE 2019</t>
  </si>
  <si>
    <t>CTCE PIATRA NEAMT</t>
  </si>
  <si>
    <t>CVAL ACTUALIZARI LEGIS IUNIE 2019</t>
  </si>
  <si>
    <t>CONECTABIL SRL</t>
  </si>
  <si>
    <t>CVAL PRELUNGITOR ELECTRIC</t>
  </si>
  <si>
    <t>08.07.2019</t>
  </si>
  <si>
    <t>CVAL POMPA RECICLARE</t>
  </si>
  <si>
    <t>MEDA CONSULT SRL</t>
  </si>
  <si>
    <t>CVAL CARTUSE TONER</t>
  </si>
  <si>
    <t>STING PREVENT SRL</t>
  </si>
  <si>
    <t>PIESE SCHIMB HIDRANTI</t>
  </si>
  <si>
    <t>CVAL HUSE SI FOLII DE PROTECTIE</t>
  </si>
  <si>
    <t>CVAL PLICURI</t>
  </si>
  <si>
    <t>CVAL HARTIE COPIATOR</t>
  </si>
  <si>
    <t>MARKETING CONCEPT SRL</t>
  </si>
  <si>
    <t>PETRONI CONSTRUCT SRL</t>
  </si>
  <si>
    <t>CVAL USA DUBLA CU GEAM</t>
  </si>
  <si>
    <t>09.07.2019</t>
  </si>
  <si>
    <t>XEROX ROMANIA SA</t>
  </si>
  <si>
    <t>CVAL SERVICII MENTENANTA IUNIE</t>
  </si>
  <si>
    <t>CORSAR ONLINE SRL</t>
  </si>
  <si>
    <t>VIDEOPROIECTOR BENQ</t>
  </si>
  <si>
    <t>MULTIFUNCTIONALA LASER</t>
  </si>
  <si>
    <t>SENETIC DISTRIBUTION SRL</t>
  </si>
  <si>
    <t>CVAL ETICHETE CU COD DE BARE</t>
  </si>
  <si>
    <t>CVAL BENZI MAGNETICE</t>
  </si>
  <si>
    <t>10.07.2019</t>
  </si>
  <si>
    <t>TORNADO GOMAR TRADE SRL</t>
  </si>
  <si>
    <t>CVAL PIESA AUTO</t>
  </si>
  <si>
    <t>ARLI CO SRL</t>
  </si>
  <si>
    <t>CVAL ODORIZANTE</t>
  </si>
  <si>
    <t>CVAL DIFERENTA ODORIZANTE</t>
  </si>
  <si>
    <t>CLEAN PREST ACTIV SRL</t>
  </si>
  <si>
    <t>CVAL SERVICII CURATENIE IUNIE</t>
  </si>
  <si>
    <t>PROMOTIONAL INTERSERVICE SRL</t>
  </si>
  <si>
    <t>CVAL ETICHETE SGL-LBL-1000</t>
  </si>
  <si>
    <t>ASOC.DE PROPRIETARI ION GHICA</t>
  </si>
  <si>
    <t>CVAL INTRETINERE LUNA MARTIE 2019</t>
  </si>
  <si>
    <t>11.07.2019</t>
  </si>
  <si>
    <t>WECO TMC SRL</t>
  </si>
  <si>
    <t>CVAL SERVICIU MEDICAL</t>
  </si>
  <si>
    <t>SQUARE PARKING SRL</t>
  </si>
  <si>
    <t>CVAL ABONAM.PARCARE IULIE 2019</t>
  </si>
  <si>
    <t>ALTEX ROMANIA SRL</t>
  </si>
  <si>
    <t xml:space="preserve">CVAL EXPRESOR PHILIPS </t>
  </si>
  <si>
    <t>12.07.2019</t>
  </si>
  <si>
    <t>CVAL MENTENANTA SISTEME EL.IUNIE 2019</t>
  </si>
  <si>
    <t xml:space="preserve">ENGIE ROMANIA SA </t>
  </si>
  <si>
    <t>CVAL SERV.FURNIZARE GAZE IUNIE 2019</t>
  </si>
  <si>
    <t>16.07.2019</t>
  </si>
  <si>
    <t>CVAL BILET AVION</t>
  </si>
  <si>
    <t>CUMPANA 1993</t>
  </si>
  <si>
    <t>CVAL APA BIDOANE 19 L IULIE 2019</t>
  </si>
  <si>
    <t>TRIMA BIROTICA PAPETARIE</t>
  </si>
  <si>
    <t xml:space="preserve">CVAL HARTIE </t>
  </si>
  <si>
    <t>CVAL HDD INTERN</t>
  </si>
  <si>
    <t>FAXMEDIA CONSULTING SRL</t>
  </si>
  <si>
    <t>CVAL CURS PREGATIRE PROFESIONALA</t>
  </si>
  <si>
    <t>FAXMEDIA TOUR SRL</t>
  </si>
  <si>
    <t>CVAL SERVICII HOTELIERE AFERENTE CURS</t>
  </si>
  <si>
    <t>CVAL BILET DE AVION</t>
  </si>
  <si>
    <t>UPC ROMANIA SRL</t>
  </si>
  <si>
    <t>CVAL SERVICII INTERNET IULIE</t>
  </si>
  <si>
    <t>EXPERT COPY SERVICE SRL</t>
  </si>
  <si>
    <t>CVAL UNITATI IMAGINE</t>
  </si>
  <si>
    <t>17.07.2019</t>
  </si>
  <si>
    <t>ENEL ENERGIE MUNTENIA SA</t>
  </si>
  <si>
    <t>CVAL CONSUM ENERGIE ELECTRICA</t>
  </si>
  <si>
    <t>CVAL PRESTARI SERVICII ENERGIE EL.</t>
  </si>
  <si>
    <t>EMPO SYSTEMS SRL</t>
  </si>
  <si>
    <t>CVAL CARDURI ACCES SI PROTECTIE</t>
  </si>
  <si>
    <t>COMP.MUNICIP.IMOB.SA</t>
  </si>
  <si>
    <t>CVAL FOL.SPATIU IULIE 2019</t>
  </si>
  <si>
    <t>19.07.2019</t>
  </si>
  <si>
    <t>CVAL PRESTARI SERVICII IUNIE CF.CTR.</t>
  </si>
  <si>
    <t>CVAL LAMPA DE BIROU</t>
  </si>
  <si>
    <t>CVAL TR.DESEURI MENAJERE</t>
  </si>
  <si>
    <t>DIR.GEN.DE SALUBRITATE SECT.3 IUNIE</t>
  </si>
  <si>
    <t>CVAL DIF.SERV.HOTELIERE 25.08-01.09</t>
  </si>
  <si>
    <t>CVAL FUSER SI COLOR</t>
  </si>
  <si>
    <t>SC TRANSPORT MUTARI MOBILA</t>
  </si>
  <si>
    <t>CVAL SERV.DEMONTARE SI RELOC.MOBILIER</t>
  </si>
  <si>
    <t>CVAL ABONAMENT IULIE 2019</t>
  </si>
  <si>
    <t>22.07.2019</t>
  </si>
  <si>
    <t>CVAL HDD EXTERN</t>
  </si>
  <si>
    <t>FOXX COLOR SRL</t>
  </si>
  <si>
    <t>CVAL STAMPILE COLOP TRODAT</t>
  </si>
  <si>
    <t>COMPLET SERVICE SRL</t>
  </si>
  <si>
    <t>CVAL AER CONDITIONAT</t>
  </si>
  <si>
    <t>INFORM LYKOS SA</t>
  </si>
  <si>
    <t>CVAL ACHIZ.PLICURI SALARII</t>
  </si>
  <si>
    <t>23.07.2019</t>
  </si>
  <si>
    <t>CVAL TELEF.MOBIL APPLE IPHONE</t>
  </si>
  <si>
    <t>24.07.2019</t>
  </si>
  <si>
    <t>SERV.TELECOM.SPECIALE</t>
  </si>
  <si>
    <t>SERV.DE COMUNICATII BUCLA LOCALA</t>
  </si>
  <si>
    <t>25.07.2019</t>
  </si>
  <si>
    <t>FOKUSPUNKT TECHNIK SRL</t>
  </si>
  <si>
    <t>CVAL INELE METAL</t>
  </si>
  <si>
    <t xml:space="preserve">CVAL SERVICII APA </t>
  </si>
  <si>
    <t>MIDA SOFT BUSINESS SRL</t>
  </si>
  <si>
    <t>CVAL CONSUMABILE IMPRIMANTE</t>
  </si>
  <si>
    <t>26.07.2019</t>
  </si>
  <si>
    <t>MA-MI IT SOLUTIONS SRL</t>
  </si>
  <si>
    <t>CVAL PENSULE SI CLESTE</t>
  </si>
  <si>
    <t>PRODUSE CURATAT CALCULATOARE</t>
  </si>
  <si>
    <t>CRISTAL SOFT SRL</t>
  </si>
  <si>
    <t>CVAL SOFT IULIE 2019</t>
  </si>
  <si>
    <t>OBSIDIAN COM SRL</t>
  </si>
  <si>
    <t>PERFORATOR METALIC</t>
  </si>
  <si>
    <t>MAGUAY COMPUTERS SRL</t>
  </si>
  <si>
    <t>CVAL VENTILATOARE</t>
  </si>
  <si>
    <t>CVAL USB FLASH DRIVE</t>
  </si>
  <si>
    <t xml:space="preserve">CN POSTA ROMANA </t>
  </si>
  <si>
    <t>CVAL ALIMENTARE MASINA DE FRANCAT</t>
  </si>
  <si>
    <t xml:space="preserve">BRITISH COUNCIL </t>
  </si>
  <si>
    <t>CVAL MANUAL MARKET LEADER</t>
  </si>
  <si>
    <t>29.07.2019</t>
  </si>
  <si>
    <t>PRESTARI SERVICII IULIE</t>
  </si>
  <si>
    <t>VODAFONE ROMANIA SA</t>
  </si>
  <si>
    <t>CVAL SERVICII ABONAMENT</t>
  </si>
  <si>
    <t>COTA INTR.PT CURENT ELECTRIC</t>
  </si>
  <si>
    <t>COTA INTR.PT GAZE NATURALE</t>
  </si>
  <si>
    <t>COTA INTR.DIV.IUNIE 2017-FEBR.2019</t>
  </si>
  <si>
    <t>30.07.2019</t>
  </si>
  <si>
    <t xml:space="preserve">EXPERT TOTAL VENT SRL </t>
  </si>
  <si>
    <t xml:space="preserve">ASOC PROF COLEGIUL CONS JURIDICI </t>
  </si>
  <si>
    <t>CVAL COTIZATII CONS.JURIDIC</t>
  </si>
  <si>
    <t>DNS BIROTICA SRL</t>
  </si>
  <si>
    <t xml:space="preserve">CVAL PLIC ALB </t>
  </si>
  <si>
    <t>CVAL FOLII PROTECTIE</t>
  </si>
  <si>
    <t>31.07.2019</t>
  </si>
  <si>
    <t>CVAL MOUSE OPTIC</t>
  </si>
  <si>
    <t>CVAL SERV.INTRETINERE,REP.SI ASIST</t>
  </si>
  <si>
    <t>AZERA TRADE SRL</t>
  </si>
  <si>
    <t>CVAL INCARCATOR LAPTOP LENOVO</t>
  </si>
  <si>
    <t>Subtotal 10.01.13</t>
  </si>
  <si>
    <t>10 01.13</t>
  </si>
  <si>
    <t>Total 10.01.13</t>
  </si>
  <si>
    <t>DEPUNERE NUMERAR REINTREG.CONT</t>
  </si>
  <si>
    <t>CEC RIDICAT NUMERAR</t>
  </si>
  <si>
    <t xml:space="preserve">RIDICAT NUMERAR </t>
  </si>
  <si>
    <t>DEPUNERE NUMERAR REINTRE.CONT</t>
  </si>
  <si>
    <t>DEPUNERE NUMERAR REINTREG CONT</t>
  </si>
  <si>
    <t xml:space="preserve">DEPUNERE NUMERAR REINTRE.CONT </t>
  </si>
  <si>
    <t>OSIM</t>
  </si>
  <si>
    <t>CAP 59 40 00 "SUME AFERENTE PERSOANELOR CU HANDICAP NEINCADRATE" TITL. IX</t>
  </si>
  <si>
    <t>59.40.00</t>
  </si>
  <si>
    <t>VARSAMINTE PT PERSOANE CU HANDICAP NEINCADRATE</t>
  </si>
  <si>
    <t>OEB</t>
  </si>
  <si>
    <t>VIRAMENTE TAXE PCT</t>
  </si>
  <si>
    <t>TRANSFER 50% BREVETUL EUROPEAN</t>
  </si>
  <si>
    <t>COMISION BANCAR</t>
  </si>
  <si>
    <t>SERVICII EPOQUE</t>
  </si>
  <si>
    <t>PENSIE ALIMENTARA</t>
  </si>
  <si>
    <t xml:space="preserve">POPRIRE SALARIU </t>
  </si>
  <si>
    <t>PENSIE PRIVATA</t>
  </si>
  <si>
    <t>POPRIRE SALARIU</t>
  </si>
  <si>
    <t>PFA</t>
  </si>
  <si>
    <t xml:space="preserve">PFA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</si>
</sst>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51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164" fontId="20" fillId="0" borderId="16" xfId="30" applyFont="1" applyFill="1" applyBorder="1" applyAlignment="1" applyProtection="1"/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 wrapText="1"/>
    </xf>
    <xf numFmtId="0" fontId="1" fillId="0" borderId="17" xfId="40" applyFont="1" applyBorder="1" applyAlignment="1">
      <alignment horizontal="left" vertical="center"/>
    </xf>
    <xf numFmtId="0" fontId="1" fillId="0" borderId="17" xfId="40" applyFont="1" applyBorder="1" applyAlignment="1">
      <alignment horizontal="center" vertical="center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0" fillId="0" borderId="10" xfId="40" applyFont="1" applyFill="1" applyBorder="1" applyAlignment="1">
      <alignment horizontal="center" wrapText="1"/>
    </xf>
    <xf numFmtId="4" fontId="20" fillId="0" borderId="16" xfId="30" applyNumberFormat="1" applyFont="1" applyFill="1" applyBorder="1" applyAlignment="1" applyProtection="1">
      <alignment horizontal="center" vertical="center"/>
    </xf>
    <xf numFmtId="0" fontId="20" fillId="0" borderId="10" xfId="40" applyFont="1" applyFill="1" applyBorder="1" applyAlignment="1">
      <alignment horizontal="center" vertical="center" wrapText="1"/>
    </xf>
    <xf numFmtId="0" fontId="25" fillId="24" borderId="0" xfId="0" applyFont="1" applyFill="1"/>
    <xf numFmtId="0" fontId="1" fillId="0" borderId="17" xfId="40" applyFont="1" applyBorder="1"/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7" xfId="40" applyNumberFormat="1" applyFont="1" applyBorder="1" applyAlignment="1">
      <alignment horizontal="left" vertical="center"/>
    </xf>
    <xf numFmtId="4" fontId="1" fillId="0" borderId="18" xfId="40" applyNumberFormat="1" applyFont="1" applyBorder="1" applyAlignment="1">
      <alignment horizontal="center" vertical="center"/>
    </xf>
    <xf numFmtId="165" fontId="20" fillId="24" borderId="10" xfId="40" applyNumberFormat="1" applyFont="1" applyFill="1" applyBorder="1" applyAlignment="1">
      <alignment wrapText="1"/>
    </xf>
    <xf numFmtId="0" fontId="23" fillId="0" borderId="23" xfId="41" applyFont="1" applyFill="1" applyBorder="1" applyAlignment="1">
      <alignment horizontal="center"/>
    </xf>
    <xf numFmtId="0" fontId="23" fillId="0" borderId="24" xfId="41" applyFont="1" applyFill="1" applyBorder="1" applyAlignment="1">
      <alignment horizontal="center"/>
    </xf>
    <xf numFmtId="14" fontId="1" fillId="0" borderId="22" xfId="40" applyNumberFormat="1" applyFont="1" applyBorder="1" applyAlignment="1"/>
    <xf numFmtId="0" fontId="25" fillId="0" borderId="0" xfId="0" applyFont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 wrapText="1"/>
    </xf>
    <xf numFmtId="14" fontId="1" fillId="0" borderId="22" xfId="40" applyNumberFormat="1" applyFont="1" applyBorder="1" applyAlignment="1">
      <alignment horizontal="left" vertical="center"/>
    </xf>
    <xf numFmtId="0" fontId="1" fillId="0" borderId="11" xfId="40" applyFont="1" applyBorder="1" applyAlignment="1">
      <alignment horizontal="center" wrapText="1"/>
    </xf>
    <xf numFmtId="0" fontId="20" fillId="0" borderId="12" xfId="40" applyFont="1" applyBorder="1" applyAlignment="1">
      <alignment horizontal="center" wrapText="1"/>
    </xf>
    <xf numFmtId="0" fontId="20" fillId="0" borderId="13" xfId="40" applyFont="1" applyBorder="1" applyAlignment="1">
      <alignment horizontal="center" wrapText="1"/>
    </xf>
    <xf numFmtId="0" fontId="1" fillId="0" borderId="22" xfId="40" applyFont="1" applyFill="1" applyBorder="1" applyAlignment="1">
      <alignment horizontal="left" wrapText="1"/>
    </xf>
    <xf numFmtId="0" fontId="20" fillId="0" borderId="14" xfId="40" applyFont="1" applyFill="1" applyBorder="1" applyAlignment="1">
      <alignment horizontal="center" wrapText="1"/>
    </xf>
    <xf numFmtId="0" fontId="1" fillId="24" borderId="22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22" xfId="40" applyFont="1" applyFill="1" applyBorder="1" applyAlignment="1">
      <alignment horizontal="center" vertical="center" wrapText="1"/>
    </xf>
    <xf numFmtId="0" fontId="1" fillId="24" borderId="22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wrapText="1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25" xfId="0" applyFont="1" applyFill="1" applyBorder="1" applyAlignment="1">
      <alignment horizontal="center" vertical="center" wrapText="1"/>
    </xf>
    <xf numFmtId="0" fontId="1" fillId="24" borderId="15" xfId="40" applyFont="1" applyFill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0" fontId="26" fillId="0" borderId="10" xfId="40" applyFont="1" applyBorder="1" applyAlignment="1">
      <alignment horizontal="center" vertical="center"/>
    </xf>
    <xf numFmtId="0" fontId="26" fillId="0" borderId="10" xfId="40" applyFont="1" applyBorder="1" applyAlignment="1">
      <alignment horizontal="center" vertical="center" wrapText="1"/>
    </xf>
    <xf numFmtId="14" fontId="20" fillId="24" borderId="22" xfId="40" applyNumberFormat="1" applyFont="1" applyFill="1" applyBorder="1" applyAlignment="1">
      <alignment horizontal="center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0" fontId="21" fillId="24" borderId="14" xfId="0" applyFont="1" applyFill="1" applyBorder="1"/>
    <xf numFmtId="165" fontId="27" fillId="24" borderId="10" xfId="40" applyNumberFormat="1" applyFont="1" applyFill="1" applyBorder="1" applyAlignment="1">
      <alignment wrapText="1"/>
    </xf>
    <xf numFmtId="0" fontId="26" fillId="0" borderId="26" xfId="40" applyFont="1" applyBorder="1" applyAlignment="1">
      <alignment horizontal="center" vertical="center" wrapText="1"/>
    </xf>
    <xf numFmtId="0" fontId="26" fillId="0" borderId="26" xfId="40" applyFont="1" applyBorder="1" applyAlignment="1">
      <alignment horizontal="center" vertical="center"/>
    </xf>
    <xf numFmtId="0" fontId="26" fillId="0" borderId="27" xfId="40" applyFont="1" applyBorder="1" applyAlignment="1">
      <alignment horizontal="center" vertical="center"/>
    </xf>
    <xf numFmtId="0" fontId="20" fillId="24" borderId="22" xfId="40" applyFont="1" applyFill="1" applyBorder="1" applyAlignment="1">
      <alignment horizontal="left" vertical="center" wrapText="1"/>
    </xf>
    <xf numFmtId="0" fontId="26" fillId="24" borderId="22" xfId="40" applyFont="1" applyFill="1" applyBorder="1" applyAlignment="1">
      <alignment horizontal="left" wrapText="1"/>
    </xf>
    <xf numFmtId="0" fontId="27" fillId="24" borderId="22" xfId="40" applyFont="1" applyFill="1" applyBorder="1" applyAlignment="1">
      <alignment horizontal="left" vertical="center" wrapText="1"/>
    </xf>
    <xf numFmtId="0" fontId="1" fillId="24" borderId="22" xfId="40" applyFont="1" applyFill="1" applyBorder="1" applyAlignment="1">
      <alignment horizontal="left" wrapText="1"/>
    </xf>
    <xf numFmtId="0" fontId="27" fillId="24" borderId="22" xfId="40" applyFont="1" applyFill="1" applyBorder="1" applyAlignment="1">
      <alignment horizontal="center" vertical="center" wrapText="1"/>
    </xf>
    <xf numFmtId="165" fontId="1" fillId="24" borderId="10" xfId="40" applyNumberFormat="1" applyFont="1" applyFill="1" applyBorder="1" applyAlignment="1">
      <alignment vertical="center" wrapText="1"/>
    </xf>
    <xf numFmtId="0" fontId="21" fillId="24" borderId="14" xfId="0" applyFont="1" applyFill="1" applyBorder="1" applyAlignment="1">
      <alignment vertical="center" wrapText="1"/>
    </xf>
    <xf numFmtId="0" fontId="27" fillId="24" borderId="22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horizontal="left" wrapText="1"/>
    </xf>
    <xf numFmtId="0" fontId="21" fillId="24" borderId="14" xfId="0" applyFont="1" applyFill="1" applyBorder="1" applyAlignment="1">
      <alignment wrapText="1"/>
    </xf>
    <xf numFmtId="0" fontId="20" fillId="24" borderId="22" xfId="40" applyFont="1" applyFill="1" applyBorder="1" applyAlignment="1">
      <alignment horizontal="center" vertical="center" wrapText="1"/>
    </xf>
    <xf numFmtId="2" fontId="1" fillId="24" borderId="10" xfId="40" applyNumberFormat="1" applyFont="1" applyFill="1" applyBorder="1" applyAlignment="1">
      <alignment vertical="center" wrapText="1"/>
    </xf>
    <xf numFmtId="0" fontId="20" fillId="24" borderId="22" xfId="40" applyFont="1" applyFill="1" applyBorder="1" applyAlignment="1">
      <alignment vertical="center" wrapText="1"/>
    </xf>
    <xf numFmtId="0" fontId="1" fillId="24" borderId="14" xfId="40" applyFont="1" applyFill="1" applyBorder="1" applyAlignment="1">
      <alignment vertical="center" wrapText="1"/>
    </xf>
    <xf numFmtId="0" fontId="22" fillId="24" borderId="22" xfId="40" applyFont="1" applyFill="1" applyBorder="1" applyAlignment="1">
      <alignment horizontal="center" vertical="center" wrapText="1"/>
    </xf>
    <xf numFmtId="0" fontId="21" fillId="24" borderId="10" xfId="40" applyFont="1" applyFill="1" applyBorder="1" applyAlignment="1">
      <alignment horizontal="center" vertical="center" wrapText="1"/>
    </xf>
    <xf numFmtId="165" fontId="21" fillId="24" borderId="10" xfId="40" applyNumberFormat="1" applyFont="1" applyFill="1" applyBorder="1" applyAlignment="1">
      <alignment vertical="center" wrapText="1"/>
    </xf>
    <xf numFmtId="4" fontId="22" fillId="24" borderId="10" xfId="40" applyNumberFormat="1" applyFont="1" applyFill="1" applyBorder="1" applyAlignment="1">
      <alignment horizontal="center" vertical="center" wrapText="1"/>
    </xf>
    <xf numFmtId="0" fontId="21" fillId="24" borderId="14" xfId="40" applyFont="1" applyFill="1" applyBorder="1" applyAlignment="1">
      <alignment vertical="center" wrapText="1"/>
    </xf>
    <xf numFmtId="0" fontId="1" fillId="24" borderId="22" xfId="40" applyFont="1" applyFill="1" applyBorder="1" applyAlignment="1">
      <alignment horizontal="left" vertical="center" wrapText="1"/>
    </xf>
    <xf numFmtId="4" fontId="20" fillId="24" borderId="10" xfId="40" applyNumberFormat="1" applyFont="1" applyFill="1" applyBorder="1" applyAlignment="1">
      <alignment wrapText="1"/>
    </xf>
    <xf numFmtId="0" fontId="21" fillId="24" borderId="14" xfId="0" applyFont="1" applyFill="1" applyBorder="1" applyAlignment="1">
      <alignment horizontal="center"/>
    </xf>
    <xf numFmtId="14" fontId="20" fillId="24" borderId="22" xfId="40" applyNumberFormat="1" applyFont="1" applyFill="1" applyBorder="1" applyAlignment="1">
      <alignment horizontal="left" vertical="center" wrapText="1"/>
    </xf>
    <xf numFmtId="0" fontId="1" fillId="24" borderId="10" xfId="40" applyNumberFormat="1" applyFont="1" applyFill="1" applyBorder="1" applyAlignment="1">
      <alignment horizontal="center" vertical="center" wrapText="1"/>
    </xf>
    <xf numFmtId="0" fontId="22" fillId="24" borderId="10" xfId="0" applyNumberFormat="1" applyFont="1" applyFill="1" applyBorder="1" applyAlignment="1">
      <alignment horizontal="center" vertical="center"/>
    </xf>
    <xf numFmtId="14" fontId="1" fillId="24" borderId="22" xfId="40" applyNumberFormat="1" applyFont="1" applyFill="1" applyBorder="1" applyAlignment="1">
      <alignment horizontal="center" wrapText="1"/>
    </xf>
    <xf numFmtId="0" fontId="1" fillId="24" borderId="22" xfId="40" applyNumberFormat="1" applyFont="1" applyFill="1" applyBorder="1" applyAlignment="1">
      <alignment horizontal="left" wrapText="1"/>
    </xf>
    <xf numFmtId="165" fontId="27" fillId="24" borderId="10" xfId="40" applyNumberFormat="1" applyFont="1" applyFill="1" applyBorder="1" applyAlignment="1">
      <alignment vertical="center" wrapText="1"/>
    </xf>
    <xf numFmtId="0" fontId="20" fillId="0" borderId="13" xfId="40" applyFont="1" applyBorder="1" applyAlignment="1">
      <alignment horizontal="center" vertical="center" wrapText="1"/>
    </xf>
    <xf numFmtId="0" fontId="1" fillId="0" borderId="22" xfId="40" applyFont="1" applyFill="1" applyBorder="1" applyAlignment="1">
      <alignment horizontal="left" vertical="center" wrapText="1"/>
    </xf>
    <xf numFmtId="165" fontId="20" fillId="0" borderId="10" xfId="40" applyNumberFormat="1" applyFont="1" applyFill="1" applyBorder="1" applyAlignment="1">
      <alignment horizontal="center" vertical="center" wrapText="1"/>
    </xf>
    <xf numFmtId="0" fontId="20" fillId="0" borderId="14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left" vertical="center" wrapText="1"/>
    </xf>
    <xf numFmtId="165" fontId="1" fillId="24" borderId="10" xfId="40" applyNumberFormat="1" applyFont="1" applyFill="1" applyBorder="1" applyAlignment="1">
      <alignment horizontal="center" vertical="center" wrapText="1"/>
    </xf>
    <xf numFmtId="165" fontId="20" fillId="24" borderId="10" xfId="40" applyNumberFormat="1" applyFont="1" applyFill="1" applyBorder="1" applyAlignment="1">
      <alignment horizontal="center" vertical="center" wrapText="1"/>
    </xf>
    <xf numFmtId="0" fontId="1" fillId="24" borderId="25" xfId="40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20" fillId="24" borderId="14" xfId="40" applyNumberFormat="1" applyFont="1" applyFill="1" applyBorder="1" applyAlignment="1">
      <alignment horizontal="center" vertical="center" wrapText="1"/>
    </xf>
    <xf numFmtId="0" fontId="26" fillId="0" borderId="22" xfId="40" applyFont="1" applyBorder="1" applyAlignment="1">
      <alignment horizontal="center" vertical="center"/>
    </xf>
    <xf numFmtId="4" fontId="26" fillId="0" borderId="28" xfId="40" applyNumberFormat="1" applyFont="1" applyBorder="1" applyAlignment="1">
      <alignment horizontal="center" vertical="center"/>
    </xf>
    <xf numFmtId="4" fontId="26" fillId="0" borderId="14" xfId="40" applyNumberFormat="1" applyFont="1" applyBorder="1" applyAlignment="1">
      <alignment horizontal="center" vertical="center"/>
    </xf>
    <xf numFmtId="43" fontId="21" fillId="0" borderId="0" xfId="0" applyNumberFormat="1" applyFont="1"/>
    <xf numFmtId="4" fontId="1" fillId="24" borderId="0" xfId="40" applyNumberFormat="1" applyFont="1" applyFill="1" applyBorder="1" applyAlignment="1">
      <alignment horizontal="right" vertical="center"/>
    </xf>
    <xf numFmtId="4" fontId="21" fillId="0" borderId="29" xfId="0" applyNumberFormat="1" applyFont="1" applyBorder="1" applyAlignment="1">
      <alignment horizontal="center"/>
    </xf>
    <xf numFmtId="14" fontId="20" fillId="24" borderId="22" xfId="40" applyNumberFormat="1" applyFont="1" applyFill="1" applyBorder="1" applyAlignment="1">
      <alignment horizontal="left" wrapText="1"/>
    </xf>
    <xf numFmtId="0" fontId="1" fillId="24" borderId="22" xfId="40" applyNumberFormat="1" applyFont="1" applyFill="1" applyBorder="1" applyAlignment="1">
      <alignment horizontal="center" wrapText="1"/>
    </xf>
    <xf numFmtId="0" fontId="22" fillId="24" borderId="14" xfId="0" applyNumberFormat="1" applyFont="1" applyFill="1" applyBorder="1" applyAlignment="1">
      <alignment horizontal="center" vertical="center"/>
    </xf>
    <xf numFmtId="0" fontId="26" fillId="0" borderId="22" xfId="40" applyFont="1" applyFill="1" applyBorder="1" applyAlignment="1">
      <alignment horizontal="center" vertical="center"/>
    </xf>
    <xf numFmtId="0" fontId="26" fillId="0" borderId="10" xfId="40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center" vertical="center" wrapText="1"/>
    </xf>
    <xf numFmtId="4" fontId="26" fillId="0" borderId="14" xfId="40" applyNumberFormat="1" applyFont="1" applyFill="1" applyBorder="1" applyAlignment="1">
      <alignment horizontal="right" vertical="center"/>
    </xf>
    <xf numFmtId="0" fontId="1" fillId="0" borderId="22" xfId="40" applyFont="1" applyFill="1" applyBorder="1" applyAlignment="1">
      <alignment horizontal="center" vertical="center"/>
    </xf>
    <xf numFmtId="0" fontId="1" fillId="0" borderId="10" xfId="40" applyNumberFormat="1" applyFont="1" applyFill="1" applyBorder="1" applyAlignment="1">
      <alignment horizontal="left" vertical="center"/>
    </xf>
    <xf numFmtId="0" fontId="1" fillId="0" borderId="10" xfId="40" applyFont="1" applyFill="1" applyBorder="1" applyAlignment="1">
      <alignment horizontal="center" vertical="center" wrapText="1"/>
    </xf>
    <xf numFmtId="0" fontId="1" fillId="0" borderId="10" xfId="40" applyFont="1" applyFill="1" applyBorder="1" applyAlignment="1">
      <alignment horizontal="left" vertical="center"/>
    </xf>
    <xf numFmtId="4" fontId="1" fillId="0" borderId="14" xfId="40" applyNumberFormat="1" applyFont="1" applyFill="1" applyBorder="1" applyAlignment="1">
      <alignment horizontal="right" vertical="center"/>
    </xf>
    <xf numFmtId="14" fontId="1" fillId="0" borderId="10" xfId="40" applyNumberFormat="1" applyFont="1" applyFill="1" applyBorder="1" applyAlignment="1">
      <alignment horizontal="left" vertical="center"/>
    </xf>
    <xf numFmtId="4" fontId="1" fillId="0" borderId="14" xfId="40" applyNumberFormat="1" applyFont="1" applyFill="1" applyBorder="1" applyAlignment="1">
      <alignment vertical="center"/>
    </xf>
    <xf numFmtId="0" fontId="1" fillId="0" borderId="10" xfId="40" applyFont="1" applyFill="1" applyBorder="1"/>
    <xf numFmtId="0" fontId="1" fillId="0" borderId="10" xfId="40" applyFont="1" applyFill="1" applyBorder="1" applyAlignment="1">
      <alignment horizontal="center" vertical="center"/>
    </xf>
    <xf numFmtId="0" fontId="21" fillId="0" borderId="10" xfId="0" applyFont="1" applyFill="1" applyBorder="1"/>
    <xf numFmtId="4" fontId="21" fillId="0" borderId="14" xfId="0" applyNumberFormat="1" applyFont="1" applyFill="1" applyBorder="1" applyAlignment="1">
      <alignment horizontal="right"/>
    </xf>
    <xf numFmtId="14" fontId="1" fillId="0" borderId="10" xfId="40" applyNumberFormat="1" applyFont="1" applyFill="1" applyBorder="1" applyAlignment="1">
      <alignment horizontal="center" vertical="center"/>
    </xf>
    <xf numFmtId="165" fontId="20" fillId="0" borderId="10" xfId="40" applyNumberFormat="1" applyFont="1" applyFill="1" applyBorder="1" applyAlignment="1">
      <alignment wrapText="1"/>
    </xf>
    <xf numFmtId="0" fontId="1" fillId="24" borderId="10" xfId="40" applyFont="1" applyFill="1" applyBorder="1" applyAlignment="1">
      <alignment vertical="center" wrapText="1"/>
    </xf>
    <xf numFmtId="3" fontId="27" fillId="24" borderId="10" xfId="40" applyNumberFormat="1" applyFont="1" applyFill="1" applyBorder="1" applyAlignment="1">
      <alignment vertical="center" wrapText="1"/>
    </xf>
    <xf numFmtId="3" fontId="1" fillId="24" borderId="10" xfId="40" applyNumberFormat="1" applyFont="1" applyFill="1" applyBorder="1" applyAlignment="1">
      <alignment vertical="center" wrapText="1"/>
    </xf>
    <xf numFmtId="165" fontId="20" fillId="24" borderId="10" xfId="40" applyNumberFormat="1" applyFont="1" applyFill="1" applyBorder="1" applyAlignment="1">
      <alignment vertical="center" wrapText="1"/>
    </xf>
    <xf numFmtId="4" fontId="27" fillId="24" borderId="10" xfId="40" applyNumberFormat="1" applyFont="1" applyFill="1" applyBorder="1" applyAlignment="1">
      <alignment vertical="center" wrapText="1"/>
    </xf>
    <xf numFmtId="4" fontId="1" fillId="24" borderId="10" xfId="40" applyNumberFormat="1" applyFont="1" applyFill="1" applyBorder="1" applyAlignment="1">
      <alignment vertical="center" wrapText="1"/>
    </xf>
    <xf numFmtId="4" fontId="20" fillId="24" borderId="10" xfId="40" applyNumberFormat="1" applyFont="1" applyFill="1" applyBorder="1" applyAlignment="1">
      <alignment vertical="center" wrapText="1"/>
    </xf>
    <xf numFmtId="0" fontId="21" fillId="24" borderId="14" xfId="0" applyNumberFormat="1" applyFont="1" applyFill="1" applyBorder="1" applyAlignment="1">
      <alignment horizontal="left" wrapText="1"/>
    </xf>
    <xf numFmtId="0" fontId="21" fillId="24" borderId="14" xfId="0" applyFont="1" applyFill="1" applyBorder="1" applyAlignment="1">
      <alignment horizontal="left" vertical="center" wrapText="1"/>
    </xf>
    <xf numFmtId="0" fontId="20" fillId="0" borderId="19" xfId="40" applyFont="1" applyBorder="1" applyAlignment="1">
      <alignment horizontal="left"/>
    </xf>
    <xf numFmtId="0" fontId="20" fillId="0" borderId="20" xfId="40" applyFont="1" applyBorder="1" applyAlignment="1">
      <alignment horizontal="left"/>
    </xf>
    <xf numFmtId="0" fontId="20" fillId="0" borderId="21" xfId="40" applyFont="1" applyBorder="1" applyAlignment="1">
      <alignment horizontal="left"/>
    </xf>
    <xf numFmtId="0" fontId="20" fillId="0" borderId="0" xfId="40" applyFont="1" applyAlignment="1">
      <alignment horizontal="left"/>
    </xf>
    <xf numFmtId="0" fontId="20" fillId="0" borderId="25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view="pageLayout" zoomScaleNormal="100" workbookViewId="0">
      <selection activeCell="D24" sqref="D24"/>
    </sheetView>
  </sheetViews>
  <sheetFormatPr defaultRowHeight="14.25" x14ac:dyDescent="0.2"/>
  <cols>
    <col min="1" max="1" width="6.85546875" style="12" customWidth="1"/>
    <col min="2" max="2" width="10.140625" style="12" bestFit="1" customWidth="1"/>
    <col min="3" max="3" width="15.42578125" style="12" customWidth="1"/>
    <col min="4" max="4" width="22.28515625" style="12" bestFit="1" customWidth="1"/>
    <col min="5" max="5" width="22.7109375" style="12" bestFit="1" customWidth="1"/>
    <col min="6" max="6" width="11.7109375" style="12" customWidth="1"/>
    <col min="7" max="7" width="9.140625" style="12"/>
    <col min="8" max="8" width="10.7109375" style="12" bestFit="1" customWidth="1"/>
    <col min="9" max="9" width="12.28515625" style="12" bestFit="1" customWidth="1"/>
    <col min="10" max="10" width="10.140625" style="12" bestFit="1" customWidth="1"/>
    <col min="11" max="16384" width="9.140625" style="12"/>
  </cols>
  <sheetData>
    <row r="1" spans="1:15" x14ac:dyDescent="0.2">
      <c r="A1" s="1" t="s">
        <v>4</v>
      </c>
      <c r="B1" s="1"/>
      <c r="C1" s="8"/>
      <c r="D1" s="8"/>
      <c r="E1" s="8"/>
      <c r="F1" s="8"/>
    </row>
    <row r="3" spans="1:15" x14ac:dyDescent="0.2">
      <c r="A3" s="1" t="s">
        <v>31</v>
      </c>
      <c r="B3" s="8"/>
      <c r="C3" s="8"/>
      <c r="D3" s="8"/>
      <c r="F3" s="8"/>
    </row>
    <row r="4" spans="1:15" x14ac:dyDescent="0.2">
      <c r="A4" s="8"/>
      <c r="B4" s="1"/>
      <c r="C4" s="8"/>
      <c r="D4" s="8"/>
      <c r="E4" s="8"/>
      <c r="F4" s="8"/>
    </row>
    <row r="5" spans="1:15" ht="15" customHeight="1" x14ac:dyDescent="0.2">
      <c r="A5" s="148" t="s">
        <v>58</v>
      </c>
      <c r="B5" s="148"/>
      <c r="C5" s="148"/>
      <c r="F5" s="8"/>
    </row>
    <row r="6" spans="1:15" ht="15" thickBot="1" x14ac:dyDescent="0.25">
      <c r="A6" s="2"/>
      <c r="B6" s="8"/>
      <c r="C6" s="8"/>
      <c r="D6" s="8"/>
      <c r="E6" s="8"/>
      <c r="F6" s="8"/>
    </row>
    <row r="7" spans="1:15" ht="51" x14ac:dyDescent="0.2">
      <c r="A7" s="13" t="s">
        <v>0</v>
      </c>
      <c r="B7" s="14" t="s">
        <v>1</v>
      </c>
      <c r="C7" s="15" t="s">
        <v>2</v>
      </c>
      <c r="D7" s="14" t="s">
        <v>15</v>
      </c>
      <c r="E7" s="14" t="s">
        <v>29</v>
      </c>
      <c r="F7" s="3" t="s">
        <v>16</v>
      </c>
    </row>
    <row r="8" spans="1:15" x14ac:dyDescent="0.2">
      <c r="A8" s="70">
        <v>1</v>
      </c>
      <c r="B8" s="69">
        <v>2</v>
      </c>
      <c r="C8" s="68" t="s">
        <v>23</v>
      </c>
      <c r="D8" s="60" t="s">
        <v>246</v>
      </c>
      <c r="E8" s="68" t="s">
        <v>247</v>
      </c>
      <c r="F8" s="111">
        <v>84776.75</v>
      </c>
    </row>
    <row r="9" spans="1:15" ht="47.25" customHeight="1" x14ac:dyDescent="0.2">
      <c r="A9" s="110">
        <v>2</v>
      </c>
      <c r="B9" s="60">
        <v>26</v>
      </c>
      <c r="C9" s="61" t="s">
        <v>23</v>
      </c>
      <c r="D9" s="69" t="s">
        <v>246</v>
      </c>
      <c r="E9" s="61" t="s">
        <v>248</v>
      </c>
      <c r="F9" s="112">
        <v>3759851.3</v>
      </c>
      <c r="J9" s="19"/>
      <c r="K9" s="19"/>
      <c r="L9" s="19"/>
      <c r="M9" s="19"/>
    </row>
    <row r="10" spans="1:15" ht="15" thickBot="1" x14ac:dyDescent="0.25">
      <c r="A10" s="145" t="s">
        <v>59</v>
      </c>
      <c r="B10" s="146"/>
      <c r="C10" s="146"/>
      <c r="D10" s="146"/>
      <c r="E10" s="147"/>
      <c r="F10" s="22">
        <f>SUM(F8:F9)</f>
        <v>3844628.05</v>
      </c>
      <c r="G10" s="19"/>
      <c r="H10" s="19"/>
      <c r="I10" s="19"/>
      <c r="J10" s="19"/>
      <c r="K10" s="19"/>
      <c r="L10" s="19"/>
      <c r="M10" s="19"/>
      <c r="N10" s="19"/>
      <c r="O10" s="19"/>
    </row>
    <row r="11" spans="1:15" x14ac:dyDescent="0.2"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2"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2"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x14ac:dyDescent="0.2"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 x14ac:dyDescent="0.2">
      <c r="F15" s="20"/>
    </row>
    <row r="16" spans="1:15" x14ac:dyDescent="0.2">
      <c r="F16" s="19"/>
    </row>
  </sheetData>
  <sheetProtection password="BE48" sheet="1" formatCells="0" formatColumns="0" formatRows="0" insertColumns="0" insertRows="0" insertHyperlinks="0" deleteColumns="0" deleteRows="0" sort="0" autoFilter="0" pivotTables="0"/>
  <mergeCells count="2">
    <mergeCell ref="A10:E10"/>
    <mergeCell ref="A5:C5"/>
  </mergeCells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view="pageLayout" topLeftCell="A74" zoomScaleNormal="100" workbookViewId="0">
      <selection activeCell="F75" sqref="F75"/>
    </sheetView>
  </sheetViews>
  <sheetFormatPr defaultRowHeight="12.75" x14ac:dyDescent="0.2"/>
  <cols>
    <col min="1" max="1" width="19.140625" style="10" customWidth="1"/>
    <col min="2" max="2" width="11.28515625" style="10" bestFit="1" customWidth="1"/>
    <col min="3" max="3" width="5.140625" style="10" bestFit="1" customWidth="1"/>
    <col min="4" max="4" width="13.140625" style="10" bestFit="1" customWidth="1"/>
    <col min="5" max="5" width="14.42578125" style="51" bestFit="1" customWidth="1"/>
    <col min="6" max="6" width="25.85546875" style="10" customWidth="1"/>
    <col min="7" max="7" width="12.7109375" style="10" bestFit="1" customWidth="1"/>
    <col min="8" max="8" width="11.7109375" style="10" bestFit="1" customWidth="1"/>
    <col min="9" max="9" width="12.7109375" style="10" bestFit="1" customWidth="1"/>
    <col min="10" max="10" width="9.140625" style="10"/>
    <col min="11" max="11" width="12.7109375" style="10" bestFit="1" customWidth="1"/>
    <col min="12" max="16384" width="9.140625" style="10"/>
  </cols>
  <sheetData>
    <row r="1" spans="1:6" x14ac:dyDescent="0.2">
      <c r="A1" s="1" t="s">
        <v>4</v>
      </c>
      <c r="B1" s="1"/>
      <c r="C1" s="8"/>
      <c r="D1" s="8"/>
      <c r="E1" s="50"/>
      <c r="F1" s="8"/>
    </row>
    <row r="3" spans="1:6" x14ac:dyDescent="0.2">
      <c r="A3" s="1" t="s">
        <v>27</v>
      </c>
      <c r="B3" s="8"/>
      <c r="C3" s="8"/>
      <c r="D3" s="8"/>
      <c r="E3" s="50"/>
    </row>
    <row r="4" spans="1:6" x14ac:dyDescent="0.2">
      <c r="A4" s="1" t="s">
        <v>28</v>
      </c>
      <c r="B4" s="8"/>
      <c r="C4" s="8"/>
      <c r="D4" s="8"/>
      <c r="E4" s="50"/>
    </row>
    <row r="5" spans="1:6" x14ac:dyDescent="0.2">
      <c r="A5" s="6" t="s">
        <v>5</v>
      </c>
      <c r="B5" s="1" t="s">
        <v>60</v>
      </c>
      <c r="C5" s="1"/>
    </row>
    <row r="6" spans="1:6" ht="13.5" thickBot="1" x14ac:dyDescent="0.25">
      <c r="A6" s="8"/>
      <c r="B6" s="1"/>
      <c r="C6" s="1"/>
      <c r="D6" s="1"/>
      <c r="E6" s="50"/>
    </row>
    <row r="7" spans="1:6" x14ac:dyDescent="0.2">
      <c r="A7" s="37" t="s">
        <v>23</v>
      </c>
      <c r="B7" s="38" t="s">
        <v>6</v>
      </c>
      <c r="C7" s="38" t="s">
        <v>7</v>
      </c>
      <c r="D7" s="38" t="s">
        <v>8</v>
      </c>
      <c r="E7" s="15" t="s">
        <v>3</v>
      </c>
      <c r="F7" s="39" t="s">
        <v>29</v>
      </c>
    </row>
    <row r="8" spans="1:6" x14ac:dyDescent="0.2">
      <c r="A8" s="40" t="s">
        <v>9</v>
      </c>
      <c r="B8" s="21" t="s">
        <v>23</v>
      </c>
      <c r="C8" s="21" t="s">
        <v>23</v>
      </c>
      <c r="D8" s="135">
        <v>7005026</v>
      </c>
      <c r="E8" s="23" t="s">
        <v>23</v>
      </c>
      <c r="F8" s="41" t="s">
        <v>23</v>
      </c>
    </row>
    <row r="9" spans="1:6" ht="25.5" x14ac:dyDescent="0.2">
      <c r="A9" s="93" t="s">
        <v>10</v>
      </c>
      <c r="B9" s="26" t="s">
        <v>62</v>
      </c>
      <c r="C9" s="26">
        <v>9</v>
      </c>
      <c r="D9" s="76">
        <v>3014</v>
      </c>
      <c r="E9" s="27" t="s">
        <v>23</v>
      </c>
      <c r="F9" s="77" t="s">
        <v>63</v>
      </c>
    </row>
    <row r="10" spans="1:6" ht="25.5" x14ac:dyDescent="0.2">
      <c r="A10" s="62" t="s">
        <v>23</v>
      </c>
      <c r="B10" s="26" t="s">
        <v>62</v>
      </c>
      <c r="C10" s="26">
        <v>9</v>
      </c>
      <c r="D10" s="76">
        <v>3569</v>
      </c>
      <c r="E10" s="27" t="s">
        <v>23</v>
      </c>
      <c r="F10" s="77" t="s">
        <v>56</v>
      </c>
    </row>
    <row r="11" spans="1:6" ht="25.5" x14ac:dyDescent="0.2">
      <c r="A11" s="62" t="s">
        <v>23</v>
      </c>
      <c r="B11" s="26" t="s">
        <v>62</v>
      </c>
      <c r="C11" s="26">
        <v>9</v>
      </c>
      <c r="D11" s="76">
        <v>2658</v>
      </c>
      <c r="E11" s="27" t="s">
        <v>23</v>
      </c>
      <c r="F11" s="77" t="s">
        <v>43</v>
      </c>
    </row>
    <row r="12" spans="1:6" ht="38.25" x14ac:dyDescent="0.2">
      <c r="A12" s="62" t="s">
        <v>23</v>
      </c>
      <c r="B12" s="26" t="s">
        <v>62</v>
      </c>
      <c r="C12" s="26">
        <v>9</v>
      </c>
      <c r="D12" s="76">
        <v>542491</v>
      </c>
      <c r="E12" s="27" t="s">
        <v>23</v>
      </c>
      <c r="F12" s="77" t="s">
        <v>36</v>
      </c>
    </row>
    <row r="13" spans="1:6" x14ac:dyDescent="0.2">
      <c r="A13" s="62" t="s">
        <v>23</v>
      </c>
      <c r="B13" s="26" t="s">
        <v>62</v>
      </c>
      <c r="C13" s="26">
        <v>9</v>
      </c>
      <c r="D13" s="76">
        <v>200</v>
      </c>
      <c r="E13" s="27" t="s">
        <v>23</v>
      </c>
      <c r="F13" s="80" t="s">
        <v>251</v>
      </c>
    </row>
    <row r="14" spans="1:6" x14ac:dyDescent="0.2">
      <c r="A14" s="62" t="s">
        <v>23</v>
      </c>
      <c r="B14" s="26" t="s">
        <v>62</v>
      </c>
      <c r="C14" s="26">
        <v>9</v>
      </c>
      <c r="D14" s="76">
        <v>76156</v>
      </c>
      <c r="E14" s="27" t="s">
        <v>23</v>
      </c>
      <c r="F14" s="80" t="s">
        <v>32</v>
      </c>
    </row>
    <row r="15" spans="1:6" ht="25.5" x14ac:dyDescent="0.2">
      <c r="A15" s="62" t="s">
        <v>23</v>
      </c>
      <c r="B15" s="26" t="s">
        <v>62</v>
      </c>
      <c r="C15" s="26">
        <v>9</v>
      </c>
      <c r="D15" s="76">
        <v>415048</v>
      </c>
      <c r="E15" s="27" t="s">
        <v>23</v>
      </c>
      <c r="F15" s="77" t="s">
        <v>33</v>
      </c>
    </row>
    <row r="16" spans="1:6" ht="25.5" x14ac:dyDescent="0.2">
      <c r="A16" s="62" t="s">
        <v>23</v>
      </c>
      <c r="B16" s="26" t="s">
        <v>62</v>
      </c>
      <c r="C16" s="26">
        <v>9</v>
      </c>
      <c r="D16" s="76">
        <v>4565</v>
      </c>
      <c r="E16" s="27" t="s">
        <v>23</v>
      </c>
      <c r="F16" s="80" t="s">
        <v>41</v>
      </c>
    </row>
    <row r="17" spans="1:15" x14ac:dyDescent="0.2">
      <c r="A17" s="62" t="s">
        <v>23</v>
      </c>
      <c r="B17" s="26" t="s">
        <v>62</v>
      </c>
      <c r="C17" s="26">
        <v>9</v>
      </c>
      <c r="D17" s="76">
        <v>2639</v>
      </c>
      <c r="E17" s="27" t="s">
        <v>23</v>
      </c>
      <c r="F17" s="80" t="s">
        <v>30</v>
      </c>
    </row>
    <row r="18" spans="1:15" ht="25.5" x14ac:dyDescent="0.2">
      <c r="A18" s="62" t="s">
        <v>23</v>
      </c>
      <c r="B18" s="26" t="s">
        <v>62</v>
      </c>
      <c r="C18" s="26">
        <v>9</v>
      </c>
      <c r="D18" s="76">
        <v>3295</v>
      </c>
      <c r="E18" s="27" t="s">
        <v>23</v>
      </c>
      <c r="F18" s="80" t="s">
        <v>41</v>
      </c>
    </row>
    <row r="19" spans="1:15" x14ac:dyDescent="0.2">
      <c r="A19" s="62" t="s">
        <v>23</v>
      </c>
      <c r="B19" s="26" t="s">
        <v>62</v>
      </c>
      <c r="C19" s="26">
        <v>9</v>
      </c>
      <c r="D19" s="76">
        <v>972</v>
      </c>
      <c r="E19" s="27" t="s">
        <v>23</v>
      </c>
      <c r="F19" s="80" t="s">
        <v>252</v>
      </c>
    </row>
    <row r="20" spans="1:15" ht="25.5" x14ac:dyDescent="0.2">
      <c r="A20" s="62" t="s">
        <v>23</v>
      </c>
      <c r="B20" s="26" t="s">
        <v>62</v>
      </c>
      <c r="C20" s="26">
        <v>9</v>
      </c>
      <c r="D20" s="76">
        <v>829</v>
      </c>
      <c r="E20" s="27" t="s">
        <v>23</v>
      </c>
      <c r="F20" s="80" t="s">
        <v>41</v>
      </c>
    </row>
    <row r="21" spans="1:15" ht="25.5" x14ac:dyDescent="0.2">
      <c r="A21" s="62" t="s">
        <v>23</v>
      </c>
      <c r="B21" s="26" t="s">
        <v>62</v>
      </c>
      <c r="C21" s="26">
        <v>9</v>
      </c>
      <c r="D21" s="76">
        <v>1270</v>
      </c>
      <c r="E21" s="27" t="s">
        <v>23</v>
      </c>
      <c r="F21" s="80" t="s">
        <v>41</v>
      </c>
    </row>
    <row r="22" spans="1:15" ht="25.5" x14ac:dyDescent="0.2">
      <c r="A22" s="62" t="s">
        <v>23</v>
      </c>
      <c r="B22" s="26" t="s">
        <v>62</v>
      </c>
      <c r="C22" s="26">
        <v>9</v>
      </c>
      <c r="D22" s="76">
        <v>3078</v>
      </c>
      <c r="E22" s="27" t="s">
        <v>23</v>
      </c>
      <c r="F22" s="80" t="s">
        <v>41</v>
      </c>
    </row>
    <row r="23" spans="1:15" ht="25.5" x14ac:dyDescent="0.2">
      <c r="A23" s="62" t="s">
        <v>23</v>
      </c>
      <c r="B23" s="26" t="s">
        <v>62</v>
      </c>
      <c r="C23" s="26">
        <v>9</v>
      </c>
      <c r="D23" s="76">
        <v>121672</v>
      </c>
      <c r="E23" s="27" t="s">
        <v>23</v>
      </c>
      <c r="F23" s="80" t="s">
        <v>35</v>
      </c>
    </row>
    <row r="24" spans="1:15" x14ac:dyDescent="0.2">
      <c r="A24" s="62" t="s">
        <v>23</v>
      </c>
      <c r="B24" s="26" t="s">
        <v>62</v>
      </c>
      <c r="C24" s="26">
        <v>9</v>
      </c>
      <c r="D24" s="76">
        <v>1620</v>
      </c>
      <c r="E24" s="27" t="s">
        <v>23</v>
      </c>
      <c r="F24" s="80" t="s">
        <v>251</v>
      </c>
    </row>
    <row r="25" spans="1:15" x14ac:dyDescent="0.2">
      <c r="A25" s="62" t="s">
        <v>23</v>
      </c>
      <c r="B25" s="26" t="s">
        <v>62</v>
      </c>
      <c r="C25" s="26">
        <v>9</v>
      </c>
      <c r="D25" s="76">
        <v>100</v>
      </c>
      <c r="E25" s="27" t="s">
        <v>23</v>
      </c>
      <c r="F25" s="77" t="s">
        <v>253</v>
      </c>
    </row>
    <row r="26" spans="1:15" x14ac:dyDescent="0.2">
      <c r="A26" s="62" t="s">
        <v>23</v>
      </c>
      <c r="B26" s="26" t="s">
        <v>62</v>
      </c>
      <c r="C26" s="26">
        <v>9</v>
      </c>
      <c r="D26" s="76">
        <v>1395</v>
      </c>
      <c r="E26" s="27" t="s">
        <v>23</v>
      </c>
      <c r="F26" s="77" t="s">
        <v>254</v>
      </c>
    </row>
    <row r="27" spans="1:15" ht="25.5" x14ac:dyDescent="0.2">
      <c r="A27" s="62" t="s">
        <v>23</v>
      </c>
      <c r="B27" s="26" t="s">
        <v>62</v>
      </c>
      <c r="C27" s="26">
        <v>9</v>
      </c>
      <c r="D27" s="76">
        <v>1645</v>
      </c>
      <c r="E27" s="27" t="s">
        <v>23</v>
      </c>
      <c r="F27" s="77" t="s">
        <v>41</v>
      </c>
    </row>
    <row r="28" spans="1:15" ht="25.5" x14ac:dyDescent="0.2">
      <c r="A28" s="62" t="s">
        <v>23</v>
      </c>
      <c r="B28" s="26" t="s">
        <v>62</v>
      </c>
      <c r="C28" s="26">
        <v>9</v>
      </c>
      <c r="D28" s="76">
        <v>2658</v>
      </c>
      <c r="E28" s="27" t="s">
        <v>23</v>
      </c>
      <c r="F28" s="77" t="s">
        <v>41</v>
      </c>
      <c r="H28" s="48"/>
      <c r="J28" s="49"/>
    </row>
    <row r="29" spans="1:15" x14ac:dyDescent="0.2">
      <c r="A29" s="62" t="s">
        <v>23</v>
      </c>
      <c r="B29" s="26" t="s">
        <v>62</v>
      </c>
      <c r="C29" s="26">
        <v>9</v>
      </c>
      <c r="D29" s="76">
        <v>100</v>
      </c>
      <c r="E29" s="27" t="s">
        <v>23</v>
      </c>
      <c r="F29" s="77" t="s">
        <v>253</v>
      </c>
      <c r="H29" s="49"/>
    </row>
    <row r="30" spans="1:15" x14ac:dyDescent="0.2">
      <c r="A30" s="42" t="s">
        <v>11</v>
      </c>
      <c r="B30" s="26" t="s">
        <v>23</v>
      </c>
      <c r="C30" s="26" t="s">
        <v>23</v>
      </c>
      <c r="D30" s="30">
        <f>SUM(D9:D29)</f>
        <v>1188974</v>
      </c>
      <c r="E30" s="27" t="s">
        <v>23</v>
      </c>
      <c r="F30" s="43" t="s">
        <v>23</v>
      </c>
    </row>
    <row r="31" spans="1:15" x14ac:dyDescent="0.2">
      <c r="A31" s="44" t="s">
        <v>23</v>
      </c>
      <c r="B31" s="26" t="s">
        <v>23</v>
      </c>
      <c r="C31" s="26" t="s">
        <v>23</v>
      </c>
      <c r="D31" s="26" t="s">
        <v>23</v>
      </c>
      <c r="E31" s="27">
        <f>SUM(D30)+D8</f>
        <v>8194000</v>
      </c>
      <c r="F31" s="43" t="s">
        <v>23</v>
      </c>
    </row>
    <row r="32" spans="1:15" x14ac:dyDescent="0.2">
      <c r="A32" s="90" t="s">
        <v>52</v>
      </c>
      <c r="B32" s="26" t="s">
        <v>23</v>
      </c>
      <c r="C32" s="26" t="s">
        <v>23</v>
      </c>
      <c r="D32" s="137">
        <v>319064</v>
      </c>
      <c r="E32" s="27" t="s">
        <v>23</v>
      </c>
      <c r="F32" s="43" t="s">
        <v>23</v>
      </c>
      <c r="N32" s="49"/>
      <c r="O32" s="49"/>
    </row>
    <row r="33" spans="1:6" x14ac:dyDescent="0.2">
      <c r="A33" s="73" t="s">
        <v>53</v>
      </c>
      <c r="B33" s="26" t="s">
        <v>64</v>
      </c>
      <c r="C33" s="26">
        <v>9</v>
      </c>
      <c r="D33" s="138">
        <v>3983</v>
      </c>
      <c r="E33" s="27" t="s">
        <v>23</v>
      </c>
      <c r="F33" s="79" t="s">
        <v>32</v>
      </c>
    </row>
    <row r="34" spans="1:6" ht="38.25" x14ac:dyDescent="0.2">
      <c r="A34" s="44" t="s">
        <v>23</v>
      </c>
      <c r="B34" s="26" t="s">
        <v>62</v>
      </c>
      <c r="C34" s="26">
        <v>9</v>
      </c>
      <c r="D34" s="138">
        <v>28518</v>
      </c>
      <c r="E34" s="27" t="s">
        <v>23</v>
      </c>
      <c r="F34" s="79" t="s">
        <v>36</v>
      </c>
    </row>
    <row r="35" spans="1:6" ht="25.5" x14ac:dyDescent="0.2">
      <c r="A35" s="44" t="s">
        <v>23</v>
      </c>
      <c r="B35" s="26" t="s">
        <v>62</v>
      </c>
      <c r="C35" s="26">
        <v>9</v>
      </c>
      <c r="D35" s="138">
        <v>20980</v>
      </c>
      <c r="E35" s="27" t="s">
        <v>23</v>
      </c>
      <c r="F35" s="79" t="s">
        <v>33</v>
      </c>
    </row>
    <row r="36" spans="1:6" ht="25.5" x14ac:dyDescent="0.2">
      <c r="A36" s="44" t="s">
        <v>23</v>
      </c>
      <c r="B36" s="26" t="s">
        <v>62</v>
      </c>
      <c r="C36" s="26">
        <v>9</v>
      </c>
      <c r="D36" s="136">
        <v>97</v>
      </c>
      <c r="E36" s="27" t="s">
        <v>23</v>
      </c>
      <c r="F36" s="79" t="s">
        <v>41</v>
      </c>
    </row>
    <row r="37" spans="1:6" ht="25.5" x14ac:dyDescent="0.2">
      <c r="A37" s="44" t="s">
        <v>23</v>
      </c>
      <c r="B37" s="26" t="s">
        <v>62</v>
      </c>
      <c r="C37" s="26">
        <v>9</v>
      </c>
      <c r="D37" s="136">
        <v>202</v>
      </c>
      <c r="E37" s="27" t="s">
        <v>23</v>
      </c>
      <c r="F37" s="79" t="s">
        <v>44</v>
      </c>
    </row>
    <row r="38" spans="1:6" ht="25.5" x14ac:dyDescent="0.2">
      <c r="A38" s="44" t="s">
        <v>23</v>
      </c>
      <c r="B38" s="26" t="s">
        <v>62</v>
      </c>
      <c r="C38" s="26">
        <v>9</v>
      </c>
      <c r="D38" s="136">
        <v>202</v>
      </c>
      <c r="E38" s="27" t="s">
        <v>23</v>
      </c>
      <c r="F38" s="79" t="s">
        <v>41</v>
      </c>
    </row>
    <row r="39" spans="1:6" ht="25.5" x14ac:dyDescent="0.2">
      <c r="A39" s="44" t="s">
        <v>23</v>
      </c>
      <c r="B39" s="26" t="s">
        <v>62</v>
      </c>
      <c r="C39" s="26">
        <v>9</v>
      </c>
      <c r="D39" s="136">
        <v>202</v>
      </c>
      <c r="E39" s="27" t="s">
        <v>23</v>
      </c>
      <c r="F39" s="79" t="s">
        <v>41</v>
      </c>
    </row>
    <row r="40" spans="1:6" ht="25.5" x14ac:dyDescent="0.2">
      <c r="A40" s="44" t="s">
        <v>23</v>
      </c>
      <c r="B40" s="26" t="s">
        <v>62</v>
      </c>
      <c r="C40" s="26">
        <v>9</v>
      </c>
      <c r="D40" s="136">
        <v>181</v>
      </c>
      <c r="E40" s="27" t="s">
        <v>23</v>
      </c>
      <c r="F40" s="79" t="s">
        <v>41</v>
      </c>
    </row>
    <row r="41" spans="1:6" ht="25.5" x14ac:dyDescent="0.2">
      <c r="A41" s="44" t="s">
        <v>23</v>
      </c>
      <c r="B41" s="26" t="s">
        <v>62</v>
      </c>
      <c r="C41" s="26">
        <v>9</v>
      </c>
      <c r="D41" s="136">
        <v>193</v>
      </c>
      <c r="E41" s="27" t="s">
        <v>23</v>
      </c>
      <c r="F41" s="79" t="s">
        <v>45</v>
      </c>
    </row>
    <row r="42" spans="1:6" ht="25.5" x14ac:dyDescent="0.2">
      <c r="A42" s="44" t="s">
        <v>23</v>
      </c>
      <c r="B42" s="26" t="s">
        <v>62</v>
      </c>
      <c r="C42" s="26">
        <v>9</v>
      </c>
      <c r="D42" s="136">
        <v>56</v>
      </c>
      <c r="E42" s="27" t="s">
        <v>23</v>
      </c>
      <c r="F42" s="79" t="s">
        <v>41</v>
      </c>
    </row>
    <row r="43" spans="1:6" ht="25.5" x14ac:dyDescent="0.2">
      <c r="A43" s="44" t="s">
        <v>23</v>
      </c>
      <c r="B43" s="26" t="s">
        <v>62</v>
      </c>
      <c r="C43" s="26">
        <v>9</v>
      </c>
      <c r="D43" s="136">
        <v>202</v>
      </c>
      <c r="E43" s="27" t="s">
        <v>23</v>
      </c>
      <c r="F43" s="79" t="s">
        <v>41</v>
      </c>
    </row>
    <row r="44" spans="1:6" ht="25.5" x14ac:dyDescent="0.2">
      <c r="A44" s="44" t="s">
        <v>23</v>
      </c>
      <c r="B44" s="26" t="s">
        <v>62</v>
      </c>
      <c r="C44" s="26">
        <v>9</v>
      </c>
      <c r="D44" s="136">
        <v>202</v>
      </c>
      <c r="E44" s="27" t="s">
        <v>23</v>
      </c>
      <c r="F44" s="79" t="s">
        <v>41</v>
      </c>
    </row>
    <row r="45" spans="1:6" ht="28.5" customHeight="1" x14ac:dyDescent="0.2">
      <c r="A45" s="44" t="s">
        <v>23</v>
      </c>
      <c r="B45" s="26" t="s">
        <v>62</v>
      </c>
      <c r="C45" s="26">
        <v>9</v>
      </c>
      <c r="D45" s="136">
        <v>179</v>
      </c>
      <c r="E45" s="27" t="s">
        <v>23</v>
      </c>
      <c r="F45" s="79" t="s">
        <v>41</v>
      </c>
    </row>
    <row r="46" spans="1:6" ht="38.25" x14ac:dyDescent="0.2">
      <c r="A46" s="44" t="s">
        <v>23</v>
      </c>
      <c r="B46" s="26" t="s">
        <v>62</v>
      </c>
      <c r="C46" s="26">
        <v>9</v>
      </c>
      <c r="D46" s="136">
        <v>4999</v>
      </c>
      <c r="E46" s="27" t="s">
        <v>23</v>
      </c>
      <c r="F46" s="79" t="s">
        <v>54</v>
      </c>
    </row>
    <row r="47" spans="1:6" x14ac:dyDescent="0.2">
      <c r="A47" s="90" t="s">
        <v>55</v>
      </c>
      <c r="B47" s="26" t="s">
        <v>23</v>
      </c>
      <c r="C47" s="26" t="s">
        <v>23</v>
      </c>
      <c r="D47" s="137">
        <f>SUM(D33:D46)</f>
        <v>60196</v>
      </c>
      <c r="E47" s="27" t="s">
        <v>23</v>
      </c>
      <c r="F47" s="109" t="s">
        <v>23</v>
      </c>
    </row>
    <row r="48" spans="1:6" x14ac:dyDescent="0.2">
      <c r="A48" s="44" t="s">
        <v>23</v>
      </c>
      <c r="B48" s="26" t="s">
        <v>23</v>
      </c>
      <c r="C48" s="26" t="s">
        <v>23</v>
      </c>
      <c r="D48" s="26" t="s">
        <v>23</v>
      </c>
      <c r="E48" s="27">
        <f>SUM(D32)+D47</f>
        <v>379260</v>
      </c>
      <c r="F48" s="109" t="s">
        <v>23</v>
      </c>
    </row>
    <row r="49" spans="1:20" x14ac:dyDescent="0.2">
      <c r="A49" s="42" t="s">
        <v>24</v>
      </c>
      <c r="B49" s="26" t="s">
        <v>23</v>
      </c>
      <c r="C49" s="47" t="s">
        <v>23</v>
      </c>
      <c r="D49" s="30">
        <v>1402804</v>
      </c>
      <c r="E49" s="27" t="s">
        <v>23</v>
      </c>
      <c r="F49" s="43" t="s">
        <v>23</v>
      </c>
    </row>
    <row r="50" spans="1:20" ht="25.5" x14ac:dyDescent="0.2">
      <c r="A50" s="83" t="s">
        <v>25</v>
      </c>
      <c r="B50" s="26" t="s">
        <v>62</v>
      </c>
      <c r="C50" s="26">
        <v>9</v>
      </c>
      <c r="D50" s="76">
        <v>311</v>
      </c>
      <c r="E50" s="27" t="s">
        <v>23</v>
      </c>
      <c r="F50" s="84" t="s">
        <v>45</v>
      </c>
    </row>
    <row r="51" spans="1:20" ht="25.5" x14ac:dyDescent="0.2">
      <c r="A51" s="81" t="s">
        <v>23</v>
      </c>
      <c r="B51" s="26" t="s">
        <v>62</v>
      </c>
      <c r="C51" s="26">
        <v>9</v>
      </c>
      <c r="D51" s="76">
        <v>689</v>
      </c>
      <c r="E51" s="27" t="s">
        <v>23</v>
      </c>
      <c r="F51" s="84" t="s">
        <v>44</v>
      </c>
    </row>
    <row r="52" spans="1:20" ht="25.5" x14ac:dyDescent="0.2">
      <c r="A52" s="81" t="s">
        <v>23</v>
      </c>
      <c r="B52" s="26" t="s">
        <v>62</v>
      </c>
      <c r="C52" s="26">
        <v>9</v>
      </c>
      <c r="D52" s="76">
        <v>616</v>
      </c>
      <c r="E52" s="27" t="s">
        <v>23</v>
      </c>
      <c r="F52" s="84" t="s">
        <v>42</v>
      </c>
    </row>
    <row r="53" spans="1:20" ht="25.5" x14ac:dyDescent="0.2">
      <c r="A53" s="81" t="s">
        <v>23</v>
      </c>
      <c r="B53" s="26" t="s">
        <v>62</v>
      </c>
      <c r="C53" s="26">
        <v>9</v>
      </c>
      <c r="D53" s="76">
        <v>1034</v>
      </c>
      <c r="E53" s="27" t="s">
        <v>23</v>
      </c>
      <c r="F53" s="84" t="s">
        <v>41</v>
      </c>
    </row>
    <row r="54" spans="1:20" ht="25.5" x14ac:dyDescent="0.2">
      <c r="A54" s="81" t="s">
        <v>23</v>
      </c>
      <c r="B54" s="26" t="s">
        <v>62</v>
      </c>
      <c r="C54" s="26">
        <v>9</v>
      </c>
      <c r="D54" s="76">
        <v>623</v>
      </c>
      <c r="E54" s="27" t="s">
        <v>23</v>
      </c>
      <c r="F54" s="84" t="s">
        <v>40</v>
      </c>
    </row>
    <row r="55" spans="1:20" ht="25.5" x14ac:dyDescent="0.2">
      <c r="A55" s="81" t="s">
        <v>23</v>
      </c>
      <c r="B55" s="26" t="s">
        <v>62</v>
      </c>
      <c r="C55" s="26">
        <v>9</v>
      </c>
      <c r="D55" s="76">
        <v>616</v>
      </c>
      <c r="E55" s="27" t="s">
        <v>23</v>
      </c>
      <c r="F55" s="84" t="s">
        <v>44</v>
      </c>
    </row>
    <row r="56" spans="1:20" ht="25.5" x14ac:dyDescent="0.2">
      <c r="A56" s="81" t="s">
        <v>23</v>
      </c>
      <c r="B56" s="26" t="s">
        <v>62</v>
      </c>
      <c r="C56" s="26">
        <v>9</v>
      </c>
      <c r="D56" s="76">
        <v>293</v>
      </c>
      <c r="E56" s="27" t="s">
        <v>23</v>
      </c>
      <c r="F56" s="84" t="s">
        <v>41</v>
      </c>
      <c r="N56" s="49"/>
      <c r="O56" s="49"/>
      <c r="P56" s="49"/>
      <c r="Q56" s="49"/>
      <c r="R56" s="49"/>
      <c r="S56" s="49"/>
      <c r="T56" s="49"/>
    </row>
    <row r="57" spans="1:20" ht="25.5" x14ac:dyDescent="0.2">
      <c r="A57" s="85" t="s">
        <v>23</v>
      </c>
      <c r="B57" s="86" t="s">
        <v>62</v>
      </c>
      <c r="C57" s="86">
        <v>9</v>
      </c>
      <c r="D57" s="87">
        <v>299</v>
      </c>
      <c r="E57" s="88" t="s">
        <v>23</v>
      </c>
      <c r="F57" s="89" t="s">
        <v>42</v>
      </c>
      <c r="N57" s="49"/>
      <c r="O57" s="49"/>
      <c r="P57" s="49"/>
      <c r="Q57" s="49"/>
      <c r="R57" s="49"/>
      <c r="S57" s="49"/>
      <c r="T57" s="49"/>
    </row>
    <row r="58" spans="1:20" ht="25.5" x14ac:dyDescent="0.2">
      <c r="A58" s="85" t="s">
        <v>23</v>
      </c>
      <c r="B58" s="86" t="s">
        <v>62</v>
      </c>
      <c r="C58" s="86">
        <v>9</v>
      </c>
      <c r="D58" s="87">
        <v>764</v>
      </c>
      <c r="E58" s="88" t="s">
        <v>23</v>
      </c>
      <c r="F58" s="89" t="s">
        <v>41</v>
      </c>
      <c r="N58" s="49"/>
      <c r="O58" s="49"/>
      <c r="P58" s="49"/>
      <c r="Q58" s="49"/>
      <c r="R58" s="49"/>
      <c r="S58" s="49"/>
      <c r="T58" s="49"/>
    </row>
    <row r="59" spans="1:20" ht="25.5" x14ac:dyDescent="0.2">
      <c r="A59" s="85" t="s">
        <v>23</v>
      </c>
      <c r="B59" s="86" t="s">
        <v>62</v>
      </c>
      <c r="C59" s="86">
        <v>9</v>
      </c>
      <c r="D59" s="87">
        <v>22202</v>
      </c>
      <c r="E59" s="88" t="s">
        <v>23</v>
      </c>
      <c r="F59" s="89" t="s">
        <v>35</v>
      </c>
      <c r="N59" s="49"/>
      <c r="O59" s="49"/>
      <c r="P59" s="49"/>
      <c r="Q59" s="49"/>
      <c r="R59" s="49"/>
      <c r="S59" s="49"/>
      <c r="T59" s="49"/>
    </row>
    <row r="60" spans="1:20" ht="38.25" x14ac:dyDescent="0.2">
      <c r="A60" s="81" t="s">
        <v>23</v>
      </c>
      <c r="B60" s="26" t="s">
        <v>62</v>
      </c>
      <c r="C60" s="26">
        <v>9</v>
      </c>
      <c r="D60" s="76">
        <v>105989</v>
      </c>
      <c r="E60" s="27" t="s">
        <v>23</v>
      </c>
      <c r="F60" s="84" t="s">
        <v>36</v>
      </c>
      <c r="N60" s="49"/>
    </row>
    <row r="61" spans="1:20" ht="25.5" x14ac:dyDescent="0.2">
      <c r="A61" s="81" t="s">
        <v>23</v>
      </c>
      <c r="B61" s="26" t="s">
        <v>62</v>
      </c>
      <c r="C61" s="26">
        <v>9</v>
      </c>
      <c r="D61" s="76">
        <v>193</v>
      </c>
      <c r="E61" s="27" t="s">
        <v>23</v>
      </c>
      <c r="F61" s="80" t="s">
        <v>63</v>
      </c>
      <c r="N61" s="49"/>
    </row>
    <row r="62" spans="1:20" x14ac:dyDescent="0.2">
      <c r="A62" s="81" t="s">
        <v>23</v>
      </c>
      <c r="B62" s="26" t="s">
        <v>62</v>
      </c>
      <c r="C62" s="26">
        <v>9</v>
      </c>
      <c r="D62" s="76">
        <v>15421</v>
      </c>
      <c r="E62" s="27" t="s">
        <v>23</v>
      </c>
      <c r="F62" s="80" t="s">
        <v>32</v>
      </c>
      <c r="G62" s="49"/>
      <c r="H62" s="49"/>
      <c r="I62" s="49"/>
      <c r="J62" s="49"/>
      <c r="K62" s="49"/>
      <c r="L62" s="49"/>
      <c r="M62" s="49"/>
      <c r="N62" s="49"/>
    </row>
    <row r="63" spans="1:20" ht="25.5" x14ac:dyDescent="0.2">
      <c r="A63" s="81" t="s">
        <v>23</v>
      </c>
      <c r="B63" s="26" t="s">
        <v>62</v>
      </c>
      <c r="C63" s="26">
        <v>9</v>
      </c>
      <c r="D63" s="76">
        <v>80299</v>
      </c>
      <c r="E63" s="27" t="s">
        <v>23</v>
      </c>
      <c r="F63" s="77" t="s">
        <v>33</v>
      </c>
      <c r="G63" s="49"/>
      <c r="H63" s="49"/>
      <c r="I63" s="49"/>
      <c r="J63" s="49"/>
      <c r="K63" s="49"/>
      <c r="L63" s="49"/>
      <c r="M63" s="49"/>
      <c r="N63" s="49"/>
    </row>
    <row r="64" spans="1:20" x14ac:dyDescent="0.2">
      <c r="A64" s="42" t="s">
        <v>26</v>
      </c>
      <c r="B64" s="26" t="s">
        <v>23</v>
      </c>
      <c r="C64" s="26"/>
      <c r="D64" s="139">
        <f>SUM(D50:D63)</f>
        <v>229349</v>
      </c>
      <c r="E64" s="27" t="s">
        <v>23</v>
      </c>
      <c r="F64" s="109" t="s">
        <v>23</v>
      </c>
      <c r="G64" s="49"/>
      <c r="H64" s="49"/>
      <c r="I64" s="49"/>
      <c r="J64" s="49"/>
      <c r="K64" s="49"/>
      <c r="L64" s="49"/>
      <c r="M64" s="49"/>
      <c r="N64" s="49"/>
    </row>
    <row r="65" spans="1:14" x14ac:dyDescent="0.2">
      <c r="A65" s="45" t="s">
        <v>23</v>
      </c>
      <c r="B65" s="26" t="s">
        <v>23</v>
      </c>
      <c r="C65" s="26" t="s">
        <v>23</v>
      </c>
      <c r="D65" s="136" t="s">
        <v>23</v>
      </c>
      <c r="E65" s="27">
        <f>SUM(D64)+D49</f>
        <v>1632153</v>
      </c>
      <c r="F65" s="109" t="s">
        <v>23</v>
      </c>
      <c r="G65" s="49"/>
      <c r="H65" s="49"/>
      <c r="I65" s="49"/>
      <c r="J65" s="49"/>
      <c r="K65" s="49"/>
      <c r="L65" s="49"/>
      <c r="M65" s="49"/>
      <c r="N65" s="49"/>
    </row>
    <row r="66" spans="1:14" x14ac:dyDescent="0.2">
      <c r="A66" s="72" t="s">
        <v>12</v>
      </c>
      <c r="B66" s="26" t="s">
        <v>23</v>
      </c>
      <c r="C66" s="26" t="s">
        <v>23</v>
      </c>
      <c r="D66" s="91">
        <v>34151</v>
      </c>
      <c r="E66" s="27" t="s">
        <v>23</v>
      </c>
      <c r="F66" s="43" t="s">
        <v>23</v>
      </c>
    </row>
    <row r="67" spans="1:14" ht="38.25" x14ac:dyDescent="0.2">
      <c r="A67" s="71" t="s">
        <v>13</v>
      </c>
      <c r="B67" s="26" t="s">
        <v>62</v>
      </c>
      <c r="C67" s="26">
        <v>9</v>
      </c>
      <c r="D67" s="82">
        <v>2069</v>
      </c>
      <c r="E67" s="27" t="s">
        <v>23</v>
      </c>
      <c r="F67" s="80" t="s">
        <v>36</v>
      </c>
    </row>
    <row r="68" spans="1:14" ht="25.5" x14ac:dyDescent="0.2">
      <c r="A68" s="81" t="s">
        <v>23</v>
      </c>
      <c r="B68" s="26" t="s">
        <v>62</v>
      </c>
      <c r="C68" s="26">
        <v>9</v>
      </c>
      <c r="D68" s="76">
        <v>541</v>
      </c>
      <c r="E68" s="27" t="s">
        <v>23</v>
      </c>
      <c r="F68" s="80" t="s">
        <v>34</v>
      </c>
    </row>
    <row r="69" spans="1:14" x14ac:dyDescent="0.2">
      <c r="A69" s="81" t="s">
        <v>23</v>
      </c>
      <c r="B69" s="26" t="s">
        <v>62</v>
      </c>
      <c r="C69" s="26">
        <v>9</v>
      </c>
      <c r="D69" s="76">
        <v>342</v>
      </c>
      <c r="E69" s="27" t="s">
        <v>23</v>
      </c>
      <c r="F69" s="80" t="s">
        <v>32</v>
      </c>
    </row>
    <row r="70" spans="1:14" ht="25.5" x14ac:dyDescent="0.2">
      <c r="A70" s="81" t="s">
        <v>23</v>
      </c>
      <c r="B70" s="26" t="s">
        <v>62</v>
      </c>
      <c r="C70" s="26">
        <v>9</v>
      </c>
      <c r="D70" s="76">
        <v>1591</v>
      </c>
      <c r="E70" s="27" t="s">
        <v>23</v>
      </c>
      <c r="F70" s="77" t="s">
        <v>33</v>
      </c>
    </row>
    <row r="71" spans="1:14" x14ac:dyDescent="0.2">
      <c r="A71" s="42" t="s">
        <v>14</v>
      </c>
      <c r="B71" s="26" t="s">
        <v>23</v>
      </c>
      <c r="C71" s="26" t="s">
        <v>23</v>
      </c>
      <c r="D71" s="139">
        <f>SUM(D67:D70)</f>
        <v>4543</v>
      </c>
      <c r="E71" s="63" t="s">
        <v>23</v>
      </c>
      <c r="F71" s="64" t="s">
        <v>23</v>
      </c>
    </row>
    <row r="72" spans="1:14" x14ac:dyDescent="0.2">
      <c r="A72" s="45" t="s">
        <v>23</v>
      </c>
      <c r="B72" s="26" t="s">
        <v>23</v>
      </c>
      <c r="C72" s="26" t="s">
        <v>23</v>
      </c>
      <c r="D72" s="26" t="s">
        <v>23</v>
      </c>
      <c r="E72" s="65">
        <f>SUM(D71)+D66</f>
        <v>38694</v>
      </c>
      <c r="F72" s="64" t="s">
        <v>23</v>
      </c>
    </row>
    <row r="73" spans="1:14" x14ac:dyDescent="0.2">
      <c r="A73" s="74" t="s">
        <v>48</v>
      </c>
      <c r="B73" s="26" t="s">
        <v>23</v>
      </c>
      <c r="C73" s="26" t="s">
        <v>23</v>
      </c>
      <c r="D73" s="140">
        <v>19821</v>
      </c>
      <c r="E73" s="65" t="s">
        <v>23</v>
      </c>
      <c r="F73" s="64" t="s">
        <v>23</v>
      </c>
    </row>
    <row r="74" spans="1:14" x14ac:dyDescent="0.2">
      <c r="A74" s="78" t="s">
        <v>49</v>
      </c>
      <c r="B74" s="26" t="s">
        <v>62</v>
      </c>
      <c r="C74" s="26">
        <v>9</v>
      </c>
      <c r="D74" s="141">
        <v>250</v>
      </c>
      <c r="E74" s="65" t="s">
        <v>23</v>
      </c>
      <c r="F74" s="66" t="s">
        <v>57</v>
      </c>
    </row>
    <row r="75" spans="1:14" ht="38.25" x14ac:dyDescent="0.2">
      <c r="A75" s="75" t="s">
        <v>23</v>
      </c>
      <c r="B75" s="26" t="s">
        <v>62</v>
      </c>
      <c r="C75" s="26">
        <v>9</v>
      </c>
      <c r="D75" s="141">
        <v>2266</v>
      </c>
      <c r="E75" s="65" t="s">
        <v>23</v>
      </c>
      <c r="F75" s="79" t="s">
        <v>36</v>
      </c>
    </row>
    <row r="76" spans="1:14" x14ac:dyDescent="0.2">
      <c r="A76" s="45" t="s">
        <v>23</v>
      </c>
      <c r="B76" s="26" t="s">
        <v>62</v>
      </c>
      <c r="C76" s="26">
        <v>9</v>
      </c>
      <c r="D76" s="141">
        <v>1356</v>
      </c>
      <c r="E76" s="65" t="s">
        <v>23</v>
      </c>
      <c r="F76" s="66" t="s">
        <v>33</v>
      </c>
    </row>
    <row r="77" spans="1:14" x14ac:dyDescent="0.2">
      <c r="A77" s="74" t="s">
        <v>50</v>
      </c>
      <c r="B77" s="26" t="s">
        <v>23</v>
      </c>
      <c r="C77" s="26"/>
      <c r="D77" s="140">
        <f>SUM(D74:D76)</f>
        <v>3872</v>
      </c>
      <c r="E77" s="65" t="s">
        <v>23</v>
      </c>
      <c r="F77" s="92" t="s">
        <v>23</v>
      </c>
    </row>
    <row r="78" spans="1:14" x14ac:dyDescent="0.2">
      <c r="A78" s="45" t="s">
        <v>23</v>
      </c>
      <c r="B78" s="47" t="s">
        <v>23</v>
      </c>
      <c r="C78" s="47" t="s">
        <v>23</v>
      </c>
      <c r="D78" s="47" t="s">
        <v>23</v>
      </c>
      <c r="E78" s="65">
        <f>D73+D77</f>
        <v>23693</v>
      </c>
      <c r="F78" s="92" t="s">
        <v>23</v>
      </c>
    </row>
    <row r="79" spans="1:14" x14ac:dyDescent="0.2">
      <c r="A79" s="74" t="s">
        <v>65</v>
      </c>
      <c r="B79" s="26" t="s">
        <v>23</v>
      </c>
      <c r="C79" s="26" t="s">
        <v>23</v>
      </c>
      <c r="D79" s="142">
        <v>290000</v>
      </c>
      <c r="E79" s="65" t="s">
        <v>23</v>
      </c>
      <c r="F79" s="92" t="s">
        <v>23</v>
      </c>
    </row>
    <row r="80" spans="1:14" ht="25.5" x14ac:dyDescent="0.2">
      <c r="A80" s="71" t="s">
        <v>66</v>
      </c>
      <c r="B80" s="26" t="s">
        <v>62</v>
      </c>
      <c r="C80" s="26">
        <v>5</v>
      </c>
      <c r="D80" s="141">
        <v>7250</v>
      </c>
      <c r="E80" s="65" t="s">
        <v>23</v>
      </c>
      <c r="F80" s="79" t="s">
        <v>67</v>
      </c>
    </row>
    <row r="81" spans="1:7" ht="25.5" x14ac:dyDescent="0.2">
      <c r="A81" s="44" t="s">
        <v>23</v>
      </c>
      <c r="B81" s="26" t="s">
        <v>62</v>
      </c>
      <c r="C81" s="26">
        <v>8</v>
      </c>
      <c r="D81" s="141">
        <v>5800</v>
      </c>
      <c r="E81" s="65" t="s">
        <v>23</v>
      </c>
      <c r="F81" s="79" t="s">
        <v>67</v>
      </c>
    </row>
    <row r="82" spans="1:7" x14ac:dyDescent="0.2">
      <c r="A82" s="74" t="s">
        <v>68</v>
      </c>
      <c r="B82" s="26" t="s">
        <v>23</v>
      </c>
      <c r="C82" s="26" t="s">
        <v>23</v>
      </c>
      <c r="D82" s="142">
        <f>SUM(D80:D81)</f>
        <v>13050</v>
      </c>
      <c r="E82" s="65" t="s">
        <v>23</v>
      </c>
      <c r="F82" s="92" t="s">
        <v>23</v>
      </c>
    </row>
    <row r="83" spans="1:7" x14ac:dyDescent="0.2">
      <c r="A83" s="45" t="s">
        <v>23</v>
      </c>
      <c r="B83" s="26" t="s">
        <v>23</v>
      </c>
      <c r="C83" s="26" t="s">
        <v>23</v>
      </c>
      <c r="D83" s="26" t="s">
        <v>23</v>
      </c>
      <c r="E83" s="65">
        <f>D79+D82</f>
        <v>303050</v>
      </c>
      <c r="F83" s="92" t="s">
        <v>23</v>
      </c>
    </row>
    <row r="84" spans="1:7" x14ac:dyDescent="0.2">
      <c r="A84" s="74" t="s">
        <v>233</v>
      </c>
      <c r="B84" s="26" t="s">
        <v>23</v>
      </c>
      <c r="C84" s="26" t="s">
        <v>23</v>
      </c>
      <c r="D84" s="142">
        <v>349074.55</v>
      </c>
      <c r="E84" s="65"/>
      <c r="F84" s="92" t="s">
        <v>23</v>
      </c>
    </row>
    <row r="85" spans="1:7" ht="25.5" x14ac:dyDescent="0.2">
      <c r="A85" s="116" t="s">
        <v>234</v>
      </c>
      <c r="B85" s="94" t="s">
        <v>62</v>
      </c>
      <c r="C85" s="94">
        <v>8</v>
      </c>
      <c r="D85" s="141">
        <v>-40</v>
      </c>
      <c r="E85" s="95" t="s">
        <v>23</v>
      </c>
      <c r="F85" s="143" t="s">
        <v>236</v>
      </c>
    </row>
    <row r="86" spans="1:7" ht="25.5" x14ac:dyDescent="0.2">
      <c r="A86" s="96" t="s">
        <v>23</v>
      </c>
      <c r="B86" s="94" t="s">
        <v>62</v>
      </c>
      <c r="C86" s="94">
        <v>9</v>
      </c>
      <c r="D86" s="141">
        <v>-20</v>
      </c>
      <c r="E86" s="95" t="s">
        <v>23</v>
      </c>
      <c r="F86" s="143" t="s">
        <v>236</v>
      </c>
    </row>
    <row r="87" spans="1:7" x14ac:dyDescent="0.2">
      <c r="A87" s="96" t="s">
        <v>23</v>
      </c>
      <c r="B87" s="94" t="s">
        <v>62</v>
      </c>
      <c r="C87" s="94">
        <v>12</v>
      </c>
      <c r="D87" s="141">
        <v>40</v>
      </c>
      <c r="E87" s="95" t="s">
        <v>23</v>
      </c>
      <c r="F87" s="143" t="s">
        <v>237</v>
      </c>
    </row>
    <row r="88" spans="1:7" x14ac:dyDescent="0.2">
      <c r="A88" s="96" t="s">
        <v>23</v>
      </c>
      <c r="B88" s="94" t="s">
        <v>62</v>
      </c>
      <c r="C88" s="94"/>
      <c r="D88" s="141">
        <v>17982.97</v>
      </c>
      <c r="E88" s="95" t="s">
        <v>23</v>
      </c>
      <c r="F88" s="118" t="s">
        <v>23</v>
      </c>
    </row>
    <row r="89" spans="1:7" x14ac:dyDescent="0.2">
      <c r="A89" s="97" t="s">
        <v>235</v>
      </c>
      <c r="B89" s="94" t="s">
        <v>23</v>
      </c>
      <c r="C89" s="94" t="s">
        <v>23</v>
      </c>
      <c r="D89" s="142">
        <f>SUM(D85:D88)</f>
        <v>17962.97</v>
      </c>
      <c r="E89" s="95" t="s">
        <v>23</v>
      </c>
      <c r="F89" s="118" t="s">
        <v>23</v>
      </c>
    </row>
    <row r="90" spans="1:7" x14ac:dyDescent="0.2">
      <c r="A90" s="117" t="s">
        <v>23</v>
      </c>
      <c r="B90" s="94" t="s">
        <v>23</v>
      </c>
      <c r="C90" s="94" t="s">
        <v>23</v>
      </c>
      <c r="D90" s="94" t="s">
        <v>23</v>
      </c>
      <c r="E90" s="65">
        <f>SUM(D89)+D84</f>
        <v>367037.52</v>
      </c>
      <c r="F90" s="118" t="s">
        <v>23</v>
      </c>
    </row>
    <row r="91" spans="1:7" x14ac:dyDescent="0.2">
      <c r="A91" s="74" t="s">
        <v>37</v>
      </c>
      <c r="B91" s="26" t="s">
        <v>23</v>
      </c>
      <c r="C91" s="26" t="s">
        <v>23</v>
      </c>
      <c r="D91" s="67">
        <v>195693</v>
      </c>
      <c r="E91" s="27" t="s">
        <v>23</v>
      </c>
      <c r="F91" s="46" t="s">
        <v>23</v>
      </c>
    </row>
    <row r="92" spans="1:7" ht="38.25" x14ac:dyDescent="0.2">
      <c r="A92" s="73" t="s">
        <v>39</v>
      </c>
      <c r="B92" s="26" t="s">
        <v>62</v>
      </c>
      <c r="C92" s="26">
        <v>9</v>
      </c>
      <c r="D92" s="98">
        <v>33272</v>
      </c>
      <c r="E92" s="27" t="s">
        <v>23</v>
      </c>
      <c r="F92" s="144" t="s">
        <v>51</v>
      </c>
    </row>
    <row r="93" spans="1:7" x14ac:dyDescent="0.2">
      <c r="A93" s="42" t="s">
        <v>38</v>
      </c>
      <c r="B93" s="26" t="s">
        <v>23</v>
      </c>
      <c r="C93" s="26" t="s">
        <v>23</v>
      </c>
      <c r="D93" s="30">
        <f>D92</f>
        <v>33272</v>
      </c>
      <c r="E93" s="27" t="s">
        <v>23</v>
      </c>
      <c r="F93" s="43" t="s">
        <v>23</v>
      </c>
    </row>
    <row r="94" spans="1:7" x14ac:dyDescent="0.2">
      <c r="A94" s="44" t="s">
        <v>23</v>
      </c>
      <c r="B94" s="26" t="s">
        <v>23</v>
      </c>
      <c r="C94" s="26" t="s">
        <v>23</v>
      </c>
      <c r="D94" s="26" t="s">
        <v>23</v>
      </c>
      <c r="E94" s="27">
        <f>SUM(D93)+D91</f>
        <v>228965</v>
      </c>
      <c r="F94" s="43" t="s">
        <v>23</v>
      </c>
      <c r="G94" s="49"/>
    </row>
    <row r="95" spans="1:7" ht="13.5" thickBot="1" x14ac:dyDescent="0.25">
      <c r="A95" s="52" t="s">
        <v>23</v>
      </c>
      <c r="B95" s="53" t="s">
        <v>23</v>
      </c>
      <c r="C95" s="53" t="s">
        <v>23</v>
      </c>
      <c r="D95" s="53" t="s">
        <v>23</v>
      </c>
      <c r="E95" s="54">
        <f>SUM(E8:E94)</f>
        <v>11166852.52</v>
      </c>
      <c r="F95" s="55" t="s">
        <v>23</v>
      </c>
    </row>
    <row r="96" spans="1:7" x14ac:dyDescent="0.2">
      <c r="A96" s="56"/>
      <c r="B96" s="57"/>
      <c r="C96" s="57"/>
      <c r="D96" s="57"/>
      <c r="E96" s="58"/>
      <c r="F96" s="59"/>
    </row>
    <row r="97" spans="6:6" x14ac:dyDescent="0.2">
      <c r="F97" s="49"/>
    </row>
    <row r="98" spans="6:6" x14ac:dyDescent="0.2">
      <c r="F98" s="49"/>
    </row>
    <row r="99" spans="6:6" x14ac:dyDescent="0.2">
      <c r="F99" s="49"/>
    </row>
    <row r="100" spans="6:6" x14ac:dyDescent="0.2">
      <c r="F100" s="49"/>
    </row>
  </sheetData>
  <sheetProtection password="BE48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view="pageLayout" topLeftCell="A4" zoomScaleNormal="100" workbookViewId="0">
      <selection activeCell="E8" sqref="E8"/>
    </sheetView>
  </sheetViews>
  <sheetFormatPr defaultRowHeight="14.25" x14ac:dyDescent="0.2"/>
  <cols>
    <col min="1" max="1" width="6.85546875" style="12" customWidth="1"/>
    <col min="2" max="2" width="10.140625" style="12" bestFit="1" customWidth="1"/>
    <col min="3" max="3" width="13" style="12" bestFit="1" customWidth="1"/>
    <col min="4" max="4" width="35.7109375" style="12" bestFit="1" customWidth="1"/>
    <col min="5" max="5" width="38.28515625" style="12" customWidth="1"/>
    <col min="6" max="6" width="14.28515625" style="12" bestFit="1" customWidth="1"/>
    <col min="7" max="7" width="9.140625" style="12"/>
    <col min="8" max="8" width="11.28515625" style="12" bestFit="1" customWidth="1"/>
    <col min="9" max="9" width="12.28515625" style="12" bestFit="1" customWidth="1"/>
    <col min="10" max="10" width="10.140625" style="12" bestFit="1" customWidth="1"/>
    <col min="11" max="16384" width="9.140625" style="12"/>
  </cols>
  <sheetData>
    <row r="1" spans="1:6" x14ac:dyDescent="0.2">
      <c r="A1" s="1" t="s">
        <v>4</v>
      </c>
      <c r="B1" s="1"/>
      <c r="C1" s="8"/>
      <c r="D1" s="8"/>
      <c r="E1" s="8"/>
      <c r="F1" s="8"/>
    </row>
    <row r="3" spans="1:6" x14ac:dyDescent="0.2">
      <c r="A3" s="1" t="s">
        <v>17</v>
      </c>
      <c r="B3" s="8"/>
      <c r="C3" s="8"/>
      <c r="D3" s="8"/>
      <c r="F3" s="8"/>
    </row>
    <row r="4" spans="1:6" x14ac:dyDescent="0.2">
      <c r="A4" s="8"/>
      <c r="B4" s="1"/>
      <c r="C4" s="8"/>
      <c r="D4" s="8"/>
      <c r="E4" s="8"/>
      <c r="F4" s="8"/>
    </row>
    <row r="5" spans="1:6" x14ac:dyDescent="0.2">
      <c r="A5" s="148" t="s">
        <v>58</v>
      </c>
      <c r="B5" s="148"/>
      <c r="C5" s="148"/>
      <c r="F5" s="8"/>
    </row>
    <row r="6" spans="1:6" ht="15" thickBot="1" x14ac:dyDescent="0.25">
      <c r="A6" s="8"/>
      <c r="B6" s="8"/>
      <c r="C6" s="8"/>
      <c r="D6" s="8"/>
      <c r="E6" s="8"/>
      <c r="F6" s="8"/>
    </row>
    <row r="7" spans="1:6" ht="51" x14ac:dyDescent="0.2">
      <c r="A7" s="13" t="s">
        <v>0</v>
      </c>
      <c r="B7" s="14" t="s">
        <v>1</v>
      </c>
      <c r="C7" s="15" t="s">
        <v>2</v>
      </c>
      <c r="D7" s="14" t="s">
        <v>15</v>
      </c>
      <c r="E7" s="14" t="s">
        <v>29</v>
      </c>
      <c r="F7" s="3" t="s">
        <v>16</v>
      </c>
    </row>
    <row r="8" spans="1:6" x14ac:dyDescent="0.2">
      <c r="A8" s="119">
        <v>1</v>
      </c>
      <c r="B8" s="120" t="s">
        <v>69</v>
      </c>
      <c r="C8" s="121">
        <v>945</v>
      </c>
      <c r="D8" s="120" t="s">
        <v>71</v>
      </c>
      <c r="E8" s="120" t="s">
        <v>70</v>
      </c>
      <c r="F8" s="122">
        <v>1709.34</v>
      </c>
    </row>
    <row r="9" spans="1:6" x14ac:dyDescent="0.2">
      <c r="A9" s="123">
        <v>2</v>
      </c>
      <c r="B9" s="124" t="s">
        <v>69</v>
      </c>
      <c r="C9" s="125">
        <v>946</v>
      </c>
      <c r="D9" s="126" t="s">
        <v>71</v>
      </c>
      <c r="E9" s="126" t="s">
        <v>70</v>
      </c>
      <c r="F9" s="127">
        <v>1625.84</v>
      </c>
    </row>
    <row r="10" spans="1:6" x14ac:dyDescent="0.2">
      <c r="A10" s="123">
        <v>3</v>
      </c>
      <c r="B10" s="124" t="s">
        <v>69</v>
      </c>
      <c r="C10" s="125">
        <v>947</v>
      </c>
      <c r="D10" s="126" t="s">
        <v>72</v>
      </c>
      <c r="E10" s="126" t="s">
        <v>73</v>
      </c>
      <c r="F10" s="127">
        <v>6664</v>
      </c>
    </row>
    <row r="11" spans="1:6" x14ac:dyDescent="0.2">
      <c r="A11" s="119">
        <v>4</v>
      </c>
      <c r="B11" s="128" t="s">
        <v>69</v>
      </c>
      <c r="C11" s="125">
        <v>948</v>
      </c>
      <c r="D11" s="126" t="s">
        <v>74</v>
      </c>
      <c r="E11" s="126" t="s">
        <v>75</v>
      </c>
      <c r="F11" s="127">
        <v>7616</v>
      </c>
    </row>
    <row r="12" spans="1:6" x14ac:dyDescent="0.2">
      <c r="A12" s="123">
        <v>5</v>
      </c>
      <c r="B12" s="128" t="s">
        <v>69</v>
      </c>
      <c r="C12" s="125">
        <v>949</v>
      </c>
      <c r="D12" s="126" t="s">
        <v>76</v>
      </c>
      <c r="E12" s="126" t="s">
        <v>73</v>
      </c>
      <c r="F12" s="127">
        <v>7735</v>
      </c>
    </row>
    <row r="13" spans="1:6" x14ac:dyDescent="0.2">
      <c r="A13" s="123">
        <v>6</v>
      </c>
      <c r="B13" s="128" t="s">
        <v>69</v>
      </c>
      <c r="C13" s="125">
        <v>950</v>
      </c>
      <c r="D13" s="126" t="s">
        <v>77</v>
      </c>
      <c r="E13" s="126" t="s">
        <v>78</v>
      </c>
      <c r="F13" s="127">
        <v>319</v>
      </c>
    </row>
    <row r="14" spans="1:6" x14ac:dyDescent="0.2">
      <c r="A14" s="119">
        <v>7</v>
      </c>
      <c r="B14" s="128">
        <v>43647</v>
      </c>
      <c r="C14" s="125">
        <v>61</v>
      </c>
      <c r="D14" s="126" t="s">
        <v>242</v>
      </c>
      <c r="E14" s="126" t="s">
        <v>238</v>
      </c>
      <c r="F14" s="127">
        <v>1595</v>
      </c>
    </row>
    <row r="15" spans="1:6" x14ac:dyDescent="0.2">
      <c r="A15" s="123">
        <v>8</v>
      </c>
      <c r="B15" s="128" t="s">
        <v>69</v>
      </c>
      <c r="C15" s="125">
        <v>951</v>
      </c>
      <c r="D15" s="126" t="s">
        <v>77</v>
      </c>
      <c r="E15" s="126" t="s">
        <v>78</v>
      </c>
      <c r="F15" s="127">
        <v>1370.8</v>
      </c>
    </row>
    <row r="16" spans="1:6" x14ac:dyDescent="0.2">
      <c r="A16" s="123">
        <v>9</v>
      </c>
      <c r="B16" s="128" t="s">
        <v>79</v>
      </c>
      <c r="C16" s="125">
        <v>952</v>
      </c>
      <c r="D16" s="126" t="s">
        <v>255</v>
      </c>
      <c r="E16" s="126" t="s">
        <v>80</v>
      </c>
      <c r="F16" s="127">
        <v>2250</v>
      </c>
    </row>
    <row r="17" spans="1:7" x14ac:dyDescent="0.2">
      <c r="A17" s="119">
        <v>10</v>
      </c>
      <c r="B17" s="128">
        <v>43649</v>
      </c>
      <c r="C17" s="125">
        <v>62</v>
      </c>
      <c r="D17" s="126" t="s">
        <v>242</v>
      </c>
      <c r="E17" s="126" t="s">
        <v>238</v>
      </c>
      <c r="F17" s="127">
        <v>71.28</v>
      </c>
    </row>
    <row r="18" spans="1:7" x14ac:dyDescent="0.2">
      <c r="A18" s="123">
        <v>11</v>
      </c>
      <c r="B18" s="128" t="s">
        <v>81</v>
      </c>
      <c r="C18" s="125">
        <v>953</v>
      </c>
      <c r="D18" s="126" t="s">
        <v>82</v>
      </c>
      <c r="E18" s="126" t="s">
        <v>83</v>
      </c>
      <c r="F18" s="127">
        <v>1487.85</v>
      </c>
    </row>
    <row r="19" spans="1:7" x14ac:dyDescent="0.2">
      <c r="A19" s="123">
        <v>12</v>
      </c>
      <c r="B19" s="128" t="s">
        <v>81</v>
      </c>
      <c r="C19" s="125">
        <v>954</v>
      </c>
      <c r="D19" s="126" t="s">
        <v>84</v>
      </c>
      <c r="E19" s="126" t="s">
        <v>85</v>
      </c>
      <c r="F19" s="129">
        <v>11050</v>
      </c>
    </row>
    <row r="20" spans="1:7" x14ac:dyDescent="0.2">
      <c r="A20" s="119">
        <v>13</v>
      </c>
      <c r="B20" s="128" t="s">
        <v>81</v>
      </c>
      <c r="C20" s="125">
        <v>955</v>
      </c>
      <c r="D20" s="126" t="s">
        <v>86</v>
      </c>
      <c r="E20" s="130" t="s">
        <v>87</v>
      </c>
      <c r="F20" s="129">
        <v>1071</v>
      </c>
    </row>
    <row r="21" spans="1:7" x14ac:dyDescent="0.2">
      <c r="A21" s="123">
        <v>14</v>
      </c>
      <c r="B21" s="128" t="s">
        <v>81</v>
      </c>
      <c r="C21" s="125">
        <v>956</v>
      </c>
      <c r="D21" s="126" t="s">
        <v>88</v>
      </c>
      <c r="E21" s="126" t="s">
        <v>89</v>
      </c>
      <c r="F21" s="129">
        <v>2830.22</v>
      </c>
    </row>
    <row r="22" spans="1:7" x14ac:dyDescent="0.2">
      <c r="A22" s="123">
        <v>15</v>
      </c>
      <c r="B22" s="128" t="s">
        <v>81</v>
      </c>
      <c r="C22" s="125">
        <v>957</v>
      </c>
      <c r="D22" s="126" t="s">
        <v>88</v>
      </c>
      <c r="E22" s="130" t="s">
        <v>89</v>
      </c>
      <c r="F22" s="129">
        <v>11802.8</v>
      </c>
    </row>
    <row r="23" spans="1:7" x14ac:dyDescent="0.2">
      <c r="A23" s="119">
        <v>16</v>
      </c>
      <c r="B23" s="128" t="s">
        <v>81</v>
      </c>
      <c r="C23" s="125">
        <v>958</v>
      </c>
      <c r="D23" s="126" t="s">
        <v>90</v>
      </c>
      <c r="E23" s="130" t="s">
        <v>89</v>
      </c>
      <c r="F23" s="129">
        <v>1796.91</v>
      </c>
    </row>
    <row r="24" spans="1:7" x14ac:dyDescent="0.2">
      <c r="A24" s="123">
        <v>17</v>
      </c>
      <c r="B24" s="128">
        <v>43650</v>
      </c>
      <c r="C24" s="125">
        <v>63</v>
      </c>
      <c r="D24" s="126" t="s">
        <v>242</v>
      </c>
      <c r="E24" s="130" t="s">
        <v>238</v>
      </c>
      <c r="F24" s="129">
        <v>260</v>
      </c>
    </row>
    <row r="25" spans="1:7" x14ac:dyDescent="0.2">
      <c r="A25" s="123">
        <v>18</v>
      </c>
      <c r="B25" s="128">
        <v>43651</v>
      </c>
      <c r="C25" s="125">
        <v>195</v>
      </c>
      <c r="D25" s="126" t="s">
        <v>242</v>
      </c>
      <c r="E25" s="130" t="s">
        <v>241</v>
      </c>
      <c r="F25" s="129">
        <v>-120.46</v>
      </c>
    </row>
    <row r="26" spans="1:7" x14ac:dyDescent="0.2">
      <c r="A26" s="119">
        <v>19</v>
      </c>
      <c r="B26" s="128">
        <v>43651</v>
      </c>
      <c r="C26" s="125">
        <v>190</v>
      </c>
      <c r="D26" s="126" t="s">
        <v>242</v>
      </c>
      <c r="E26" s="130" t="s">
        <v>239</v>
      </c>
      <c r="F26" s="129">
        <v>-246.96</v>
      </c>
    </row>
    <row r="27" spans="1:7" x14ac:dyDescent="0.2">
      <c r="A27" s="123">
        <v>20</v>
      </c>
      <c r="B27" s="128">
        <v>43651</v>
      </c>
      <c r="C27" s="125">
        <v>191</v>
      </c>
      <c r="D27" s="126" t="s">
        <v>242</v>
      </c>
      <c r="E27" s="130" t="s">
        <v>236</v>
      </c>
      <c r="F27" s="129">
        <v>-61.67</v>
      </c>
    </row>
    <row r="28" spans="1:7" x14ac:dyDescent="0.2">
      <c r="A28" s="123">
        <v>21</v>
      </c>
      <c r="B28" s="128">
        <v>43651</v>
      </c>
      <c r="C28" s="125">
        <v>192</v>
      </c>
      <c r="D28" s="126" t="s">
        <v>242</v>
      </c>
      <c r="E28" s="130" t="s">
        <v>236</v>
      </c>
      <c r="F28" s="129">
        <v>-80.790000000000006</v>
      </c>
    </row>
    <row r="29" spans="1:7" x14ac:dyDescent="0.2">
      <c r="A29" s="119">
        <v>22</v>
      </c>
      <c r="B29" s="128" t="s">
        <v>91</v>
      </c>
      <c r="C29" s="125">
        <v>961</v>
      </c>
      <c r="D29" s="126" t="s">
        <v>92</v>
      </c>
      <c r="E29" s="130" t="s">
        <v>93</v>
      </c>
      <c r="F29" s="129">
        <v>2649.95</v>
      </c>
    </row>
    <row r="30" spans="1:7" x14ac:dyDescent="0.2">
      <c r="A30" s="123">
        <v>23</v>
      </c>
      <c r="B30" s="128" t="s">
        <v>91</v>
      </c>
      <c r="C30" s="125">
        <v>962</v>
      </c>
      <c r="D30" s="126" t="s">
        <v>92</v>
      </c>
      <c r="E30" s="130" t="s">
        <v>94</v>
      </c>
      <c r="F30" s="129">
        <v>957.33</v>
      </c>
    </row>
    <row r="31" spans="1:7" x14ac:dyDescent="0.2">
      <c r="A31" s="123">
        <v>24</v>
      </c>
      <c r="B31" s="128" t="s">
        <v>91</v>
      </c>
      <c r="C31" s="125">
        <v>963</v>
      </c>
      <c r="D31" s="126" t="s">
        <v>92</v>
      </c>
      <c r="E31" s="130" t="s">
        <v>95</v>
      </c>
      <c r="F31" s="127">
        <v>1469.97</v>
      </c>
      <c r="G31" s="24"/>
    </row>
    <row r="32" spans="1:7" x14ac:dyDescent="0.2">
      <c r="A32" s="119">
        <v>25</v>
      </c>
      <c r="B32" s="128" t="s">
        <v>91</v>
      </c>
      <c r="C32" s="125">
        <v>1022</v>
      </c>
      <c r="D32" s="126" t="s">
        <v>96</v>
      </c>
      <c r="E32" s="130" t="s">
        <v>97</v>
      </c>
      <c r="F32" s="127">
        <v>13965.84</v>
      </c>
      <c r="G32" s="24"/>
    </row>
    <row r="33" spans="1:6" x14ac:dyDescent="0.2">
      <c r="A33" s="123">
        <v>26</v>
      </c>
      <c r="B33" s="128" t="s">
        <v>91</v>
      </c>
      <c r="C33" s="125">
        <v>1023</v>
      </c>
      <c r="D33" s="126" t="s">
        <v>98</v>
      </c>
      <c r="E33" s="126" t="s">
        <v>99</v>
      </c>
      <c r="F33" s="127">
        <v>773.5</v>
      </c>
    </row>
    <row r="34" spans="1:6" x14ac:dyDescent="0.2">
      <c r="A34" s="123">
        <v>27</v>
      </c>
      <c r="B34" s="128" t="s">
        <v>91</v>
      </c>
      <c r="C34" s="125">
        <v>1024</v>
      </c>
      <c r="D34" s="126" t="s">
        <v>100</v>
      </c>
      <c r="E34" s="130" t="s">
        <v>101</v>
      </c>
      <c r="F34" s="127">
        <v>79.97</v>
      </c>
    </row>
    <row r="35" spans="1:6" x14ac:dyDescent="0.2">
      <c r="A35" s="119">
        <v>28</v>
      </c>
      <c r="B35" s="128" t="s">
        <v>102</v>
      </c>
      <c r="C35" s="125">
        <v>1025</v>
      </c>
      <c r="D35" s="126" t="s">
        <v>76</v>
      </c>
      <c r="E35" s="130" t="s">
        <v>103</v>
      </c>
      <c r="F35" s="127">
        <v>2832.2</v>
      </c>
    </row>
    <row r="36" spans="1:6" x14ac:dyDescent="0.2">
      <c r="A36" s="123">
        <v>29</v>
      </c>
      <c r="B36" s="128">
        <v>43654</v>
      </c>
      <c r="C36" s="125">
        <v>64</v>
      </c>
      <c r="D36" s="126" t="s">
        <v>242</v>
      </c>
      <c r="E36" s="130" t="s">
        <v>238</v>
      </c>
      <c r="F36" s="127">
        <v>703</v>
      </c>
    </row>
    <row r="37" spans="1:6" x14ac:dyDescent="0.2">
      <c r="A37" s="123">
        <v>30</v>
      </c>
      <c r="B37" s="128" t="s">
        <v>102</v>
      </c>
      <c r="C37" s="125">
        <v>1026</v>
      </c>
      <c r="D37" s="126" t="s">
        <v>104</v>
      </c>
      <c r="E37" s="130" t="s">
        <v>105</v>
      </c>
      <c r="F37" s="127">
        <v>32154.51</v>
      </c>
    </row>
    <row r="38" spans="1:6" x14ac:dyDescent="0.2">
      <c r="A38" s="123">
        <v>31</v>
      </c>
      <c r="B38" s="128" t="s">
        <v>102</v>
      </c>
      <c r="C38" s="125">
        <v>1027</v>
      </c>
      <c r="D38" s="126" t="s">
        <v>106</v>
      </c>
      <c r="E38" s="130" t="s">
        <v>107</v>
      </c>
      <c r="F38" s="127">
        <v>981.75</v>
      </c>
    </row>
    <row r="39" spans="1:6" x14ac:dyDescent="0.2">
      <c r="A39" s="119">
        <v>32</v>
      </c>
      <c r="B39" s="128" t="s">
        <v>102</v>
      </c>
      <c r="C39" s="125">
        <v>1028</v>
      </c>
      <c r="D39" s="126" t="s">
        <v>92</v>
      </c>
      <c r="E39" s="130" t="s">
        <v>108</v>
      </c>
      <c r="F39" s="127">
        <v>279.42</v>
      </c>
    </row>
    <row r="40" spans="1:6" x14ac:dyDescent="0.2">
      <c r="A40" s="123">
        <v>33</v>
      </c>
      <c r="B40" s="128" t="s">
        <v>102</v>
      </c>
      <c r="C40" s="125">
        <v>1029</v>
      </c>
      <c r="D40" s="126" t="s">
        <v>77</v>
      </c>
      <c r="E40" s="130" t="s">
        <v>109</v>
      </c>
      <c r="F40" s="127">
        <v>565.25</v>
      </c>
    </row>
    <row r="41" spans="1:6" x14ac:dyDescent="0.2">
      <c r="A41" s="123">
        <v>34</v>
      </c>
      <c r="B41" s="128" t="s">
        <v>102</v>
      </c>
      <c r="C41" s="125">
        <v>1030</v>
      </c>
      <c r="D41" s="126" t="s">
        <v>77</v>
      </c>
      <c r="E41" s="130" t="s">
        <v>110</v>
      </c>
      <c r="F41" s="127">
        <v>153.81</v>
      </c>
    </row>
    <row r="42" spans="1:6" x14ac:dyDescent="0.2">
      <c r="A42" s="123">
        <v>35</v>
      </c>
      <c r="B42" s="128" t="s">
        <v>102</v>
      </c>
      <c r="C42" s="131">
        <v>1031</v>
      </c>
      <c r="D42" s="126" t="s">
        <v>111</v>
      </c>
      <c r="E42" s="130" t="s">
        <v>110</v>
      </c>
      <c r="F42" s="127">
        <v>421.97</v>
      </c>
    </row>
    <row r="43" spans="1:6" x14ac:dyDescent="0.2">
      <c r="A43" s="119">
        <v>36</v>
      </c>
      <c r="B43" s="128" t="s">
        <v>102</v>
      </c>
      <c r="C43" s="131">
        <v>1033</v>
      </c>
      <c r="D43" s="126" t="s">
        <v>112</v>
      </c>
      <c r="E43" s="130" t="s">
        <v>113</v>
      </c>
      <c r="F43" s="127">
        <v>4683.84</v>
      </c>
    </row>
    <row r="44" spans="1:6" x14ac:dyDescent="0.2">
      <c r="A44" s="123">
        <v>37</v>
      </c>
      <c r="B44" s="128">
        <v>43655</v>
      </c>
      <c r="C44" s="131">
        <v>199</v>
      </c>
      <c r="D44" s="126" t="s">
        <v>242</v>
      </c>
      <c r="E44" s="130" t="s">
        <v>236</v>
      </c>
      <c r="F44" s="127">
        <v>-246.96</v>
      </c>
    </row>
    <row r="45" spans="1:6" x14ac:dyDescent="0.2">
      <c r="A45" s="123">
        <v>38</v>
      </c>
      <c r="B45" s="128" t="s">
        <v>114</v>
      </c>
      <c r="C45" s="131">
        <v>1034</v>
      </c>
      <c r="D45" s="126" t="s">
        <v>115</v>
      </c>
      <c r="E45" s="130" t="s">
        <v>116</v>
      </c>
      <c r="F45" s="127">
        <v>1428</v>
      </c>
    </row>
    <row r="46" spans="1:6" x14ac:dyDescent="0.2">
      <c r="A46" s="123">
        <v>39</v>
      </c>
      <c r="B46" s="128" t="s">
        <v>114</v>
      </c>
      <c r="C46" s="131">
        <v>1035</v>
      </c>
      <c r="D46" s="126" t="s">
        <v>117</v>
      </c>
      <c r="E46" s="130" t="s">
        <v>118</v>
      </c>
      <c r="F46" s="127">
        <v>1299</v>
      </c>
    </row>
    <row r="47" spans="1:6" x14ac:dyDescent="0.2">
      <c r="A47" s="119">
        <v>40</v>
      </c>
      <c r="B47" s="128" t="s">
        <v>114</v>
      </c>
      <c r="C47" s="131">
        <v>1037</v>
      </c>
      <c r="D47" s="126" t="s">
        <v>120</v>
      </c>
      <c r="E47" s="130" t="s">
        <v>121</v>
      </c>
      <c r="F47" s="127">
        <v>758.8</v>
      </c>
    </row>
    <row r="48" spans="1:6" x14ac:dyDescent="0.2">
      <c r="A48" s="123">
        <v>41</v>
      </c>
      <c r="B48" s="128" t="s">
        <v>114</v>
      </c>
      <c r="C48" s="131">
        <v>1038</v>
      </c>
      <c r="D48" s="126" t="s">
        <v>120</v>
      </c>
      <c r="E48" s="130" t="s">
        <v>122</v>
      </c>
      <c r="F48" s="127">
        <v>13723.56</v>
      </c>
    </row>
    <row r="49" spans="1:6" x14ac:dyDescent="0.2">
      <c r="A49" s="123">
        <v>42</v>
      </c>
      <c r="B49" s="128">
        <v>43656</v>
      </c>
      <c r="C49" s="131">
        <v>202</v>
      </c>
      <c r="D49" s="126" t="s">
        <v>242</v>
      </c>
      <c r="E49" s="130" t="s">
        <v>240</v>
      </c>
      <c r="F49" s="127">
        <v>-192</v>
      </c>
    </row>
    <row r="50" spans="1:6" x14ac:dyDescent="0.2">
      <c r="A50" s="123">
        <v>43</v>
      </c>
      <c r="B50" s="128">
        <v>43656</v>
      </c>
      <c r="C50" s="131">
        <v>203</v>
      </c>
      <c r="D50" s="126" t="s">
        <v>242</v>
      </c>
      <c r="E50" s="130" t="s">
        <v>240</v>
      </c>
      <c r="F50" s="127">
        <v>-462.9</v>
      </c>
    </row>
    <row r="51" spans="1:6" x14ac:dyDescent="0.2">
      <c r="A51" s="119">
        <v>44</v>
      </c>
      <c r="B51" s="128">
        <v>43656</v>
      </c>
      <c r="C51" s="131">
        <v>65</v>
      </c>
      <c r="D51" s="126" t="s">
        <v>242</v>
      </c>
      <c r="E51" s="130" t="s">
        <v>238</v>
      </c>
      <c r="F51" s="127">
        <v>3</v>
      </c>
    </row>
    <row r="52" spans="1:6" x14ac:dyDescent="0.2">
      <c r="A52" s="123">
        <v>45</v>
      </c>
      <c r="B52" s="128">
        <v>43656</v>
      </c>
      <c r="C52" s="131">
        <v>200</v>
      </c>
      <c r="D52" s="126" t="s">
        <v>242</v>
      </c>
      <c r="E52" s="130" t="s">
        <v>236</v>
      </c>
      <c r="F52" s="127">
        <v>-103</v>
      </c>
    </row>
    <row r="53" spans="1:6" x14ac:dyDescent="0.2">
      <c r="A53" s="123">
        <v>46</v>
      </c>
      <c r="B53" s="128" t="s">
        <v>123</v>
      </c>
      <c r="C53" s="131">
        <v>1045</v>
      </c>
      <c r="D53" s="126" t="s">
        <v>124</v>
      </c>
      <c r="E53" s="130" t="s">
        <v>125</v>
      </c>
      <c r="F53" s="127">
        <v>39</v>
      </c>
    </row>
    <row r="54" spans="1:6" x14ac:dyDescent="0.2">
      <c r="A54" s="123">
        <v>47</v>
      </c>
      <c r="B54" s="128" t="s">
        <v>123</v>
      </c>
      <c r="C54" s="131">
        <v>1046</v>
      </c>
      <c r="D54" s="126" t="s">
        <v>126</v>
      </c>
      <c r="E54" s="130" t="s">
        <v>127</v>
      </c>
      <c r="F54" s="127">
        <v>716.38</v>
      </c>
    </row>
    <row r="55" spans="1:6" x14ac:dyDescent="0.2">
      <c r="A55" s="119">
        <v>48</v>
      </c>
      <c r="B55" s="128" t="s">
        <v>123</v>
      </c>
      <c r="C55" s="131">
        <v>1047</v>
      </c>
      <c r="D55" s="126" t="s">
        <v>126</v>
      </c>
      <c r="E55" s="130" t="s">
        <v>128</v>
      </c>
      <c r="F55" s="127">
        <v>0.01</v>
      </c>
    </row>
    <row r="56" spans="1:6" x14ac:dyDescent="0.2">
      <c r="A56" s="123">
        <v>49</v>
      </c>
      <c r="B56" s="128" t="s">
        <v>123</v>
      </c>
      <c r="C56" s="131">
        <v>1048</v>
      </c>
      <c r="D56" s="126" t="s">
        <v>129</v>
      </c>
      <c r="E56" s="130" t="s">
        <v>130</v>
      </c>
      <c r="F56" s="127">
        <v>27614.01</v>
      </c>
    </row>
    <row r="57" spans="1:6" x14ac:dyDescent="0.2">
      <c r="A57" s="123">
        <v>50</v>
      </c>
      <c r="B57" s="128" t="s">
        <v>123</v>
      </c>
      <c r="C57" s="131">
        <v>1049</v>
      </c>
      <c r="D57" s="126" t="s">
        <v>131</v>
      </c>
      <c r="E57" s="130" t="s">
        <v>132</v>
      </c>
      <c r="F57" s="127">
        <v>737.8</v>
      </c>
    </row>
    <row r="58" spans="1:6" x14ac:dyDescent="0.2">
      <c r="A58" s="123">
        <v>51</v>
      </c>
      <c r="B58" s="128" t="s">
        <v>123</v>
      </c>
      <c r="C58" s="131">
        <v>1050</v>
      </c>
      <c r="D58" s="126" t="s">
        <v>133</v>
      </c>
      <c r="E58" s="130" t="s">
        <v>134</v>
      </c>
      <c r="F58" s="127">
        <v>493.85</v>
      </c>
    </row>
    <row r="59" spans="1:6" x14ac:dyDescent="0.2">
      <c r="A59" s="119">
        <v>52</v>
      </c>
      <c r="B59" s="128">
        <v>43657</v>
      </c>
      <c r="C59" s="131">
        <v>66</v>
      </c>
      <c r="D59" s="126" t="s">
        <v>242</v>
      </c>
      <c r="E59" s="130" t="s">
        <v>238</v>
      </c>
      <c r="F59" s="127">
        <v>600</v>
      </c>
    </row>
    <row r="60" spans="1:6" x14ac:dyDescent="0.2">
      <c r="A60" s="123">
        <v>53</v>
      </c>
      <c r="B60" s="128" t="s">
        <v>135</v>
      </c>
      <c r="C60" s="131">
        <v>1051</v>
      </c>
      <c r="D60" s="126" t="s">
        <v>136</v>
      </c>
      <c r="E60" s="130" t="s">
        <v>137</v>
      </c>
      <c r="F60" s="127">
        <v>43</v>
      </c>
    </row>
    <row r="61" spans="1:6" x14ac:dyDescent="0.2">
      <c r="A61" s="123">
        <v>54</v>
      </c>
      <c r="B61" s="128" t="s">
        <v>135</v>
      </c>
      <c r="C61" s="131">
        <v>1052</v>
      </c>
      <c r="D61" s="126" t="s">
        <v>136</v>
      </c>
      <c r="E61" s="130" t="s">
        <v>137</v>
      </c>
      <c r="F61" s="127">
        <v>72</v>
      </c>
    </row>
    <row r="62" spans="1:6" x14ac:dyDescent="0.2">
      <c r="A62" s="123">
        <v>55</v>
      </c>
      <c r="B62" s="128" t="s">
        <v>135</v>
      </c>
      <c r="C62" s="131">
        <v>1053</v>
      </c>
      <c r="D62" s="126" t="s">
        <v>136</v>
      </c>
      <c r="E62" s="130" t="s">
        <v>137</v>
      </c>
      <c r="F62" s="127">
        <v>129</v>
      </c>
    </row>
    <row r="63" spans="1:6" x14ac:dyDescent="0.2">
      <c r="A63" s="119">
        <v>56</v>
      </c>
      <c r="B63" s="128" t="s">
        <v>135</v>
      </c>
      <c r="C63" s="131">
        <v>1054</v>
      </c>
      <c r="D63" s="126" t="s">
        <v>136</v>
      </c>
      <c r="E63" s="130" t="s">
        <v>137</v>
      </c>
      <c r="F63" s="127">
        <v>86</v>
      </c>
    </row>
    <row r="64" spans="1:6" x14ac:dyDescent="0.2">
      <c r="A64" s="123">
        <v>57</v>
      </c>
      <c r="B64" s="128" t="s">
        <v>135</v>
      </c>
      <c r="C64" s="131">
        <v>1055</v>
      </c>
      <c r="D64" s="126" t="s">
        <v>138</v>
      </c>
      <c r="E64" s="130" t="s">
        <v>139</v>
      </c>
      <c r="F64" s="127">
        <v>1494</v>
      </c>
    </row>
    <row r="65" spans="1:7" x14ac:dyDescent="0.2">
      <c r="A65" s="123">
        <v>58</v>
      </c>
      <c r="B65" s="128" t="s">
        <v>135</v>
      </c>
      <c r="C65" s="131">
        <v>1056</v>
      </c>
      <c r="D65" s="126" t="s">
        <v>140</v>
      </c>
      <c r="E65" s="130" t="s">
        <v>141</v>
      </c>
      <c r="F65" s="127">
        <v>2219.9899999999998</v>
      </c>
    </row>
    <row r="66" spans="1:7" x14ac:dyDescent="0.2">
      <c r="A66" s="123">
        <v>59</v>
      </c>
      <c r="B66" s="128" t="s">
        <v>142</v>
      </c>
      <c r="C66" s="131">
        <v>1057</v>
      </c>
      <c r="D66" s="126" t="s">
        <v>255</v>
      </c>
      <c r="E66" s="130" t="s">
        <v>143</v>
      </c>
      <c r="F66" s="127">
        <v>4500</v>
      </c>
    </row>
    <row r="67" spans="1:7" x14ac:dyDescent="0.2">
      <c r="A67" s="119">
        <v>60</v>
      </c>
      <c r="B67" s="128" t="s">
        <v>142</v>
      </c>
      <c r="C67" s="131">
        <v>1058</v>
      </c>
      <c r="D67" s="126" t="s">
        <v>144</v>
      </c>
      <c r="E67" s="130" t="s">
        <v>145</v>
      </c>
      <c r="F67" s="127">
        <v>771.48</v>
      </c>
    </row>
    <row r="68" spans="1:7" x14ac:dyDescent="0.2">
      <c r="A68" s="123">
        <v>61</v>
      </c>
      <c r="B68" s="128" t="s">
        <v>146</v>
      </c>
      <c r="C68" s="131">
        <v>1059</v>
      </c>
      <c r="D68" s="126" t="s">
        <v>136</v>
      </c>
      <c r="E68" s="126" t="s">
        <v>147</v>
      </c>
      <c r="F68" s="127">
        <v>3409.28</v>
      </c>
      <c r="G68" s="24"/>
    </row>
    <row r="69" spans="1:7" x14ac:dyDescent="0.2">
      <c r="A69" s="123">
        <v>62</v>
      </c>
      <c r="B69" s="128" t="s">
        <v>146</v>
      </c>
      <c r="C69" s="131">
        <v>1060</v>
      </c>
      <c r="D69" s="126" t="s">
        <v>136</v>
      </c>
      <c r="E69" s="130" t="s">
        <v>147</v>
      </c>
      <c r="F69" s="127">
        <v>948.7</v>
      </c>
      <c r="G69" s="24"/>
    </row>
    <row r="70" spans="1:7" x14ac:dyDescent="0.2">
      <c r="A70" s="123">
        <v>63</v>
      </c>
      <c r="B70" s="128" t="s">
        <v>146</v>
      </c>
      <c r="C70" s="131">
        <v>1061</v>
      </c>
      <c r="D70" s="126" t="s">
        <v>88</v>
      </c>
      <c r="E70" s="130" t="s">
        <v>147</v>
      </c>
      <c r="F70" s="127">
        <v>4866.2299999999996</v>
      </c>
      <c r="G70" s="24"/>
    </row>
    <row r="71" spans="1:7" x14ac:dyDescent="0.2">
      <c r="A71" s="119">
        <v>64</v>
      </c>
      <c r="B71" s="128" t="s">
        <v>146</v>
      </c>
      <c r="C71" s="131">
        <v>1062</v>
      </c>
      <c r="D71" s="126" t="s">
        <v>88</v>
      </c>
      <c r="E71" s="130" t="s">
        <v>147</v>
      </c>
      <c r="F71" s="127">
        <v>890.28</v>
      </c>
      <c r="G71" s="24"/>
    </row>
    <row r="72" spans="1:7" x14ac:dyDescent="0.2">
      <c r="A72" s="123">
        <v>65</v>
      </c>
      <c r="B72" s="128" t="s">
        <v>146</v>
      </c>
      <c r="C72" s="131">
        <v>1063</v>
      </c>
      <c r="D72" s="126" t="s">
        <v>148</v>
      </c>
      <c r="E72" s="130" t="s">
        <v>149</v>
      </c>
      <c r="F72" s="127">
        <v>1446.65</v>
      </c>
      <c r="G72" s="24"/>
    </row>
    <row r="73" spans="1:7" x14ac:dyDescent="0.2">
      <c r="A73" s="123">
        <v>66</v>
      </c>
      <c r="B73" s="128" t="s">
        <v>146</v>
      </c>
      <c r="C73" s="131">
        <v>1064</v>
      </c>
      <c r="D73" s="126" t="s">
        <v>150</v>
      </c>
      <c r="E73" s="130" t="s">
        <v>151</v>
      </c>
      <c r="F73" s="127">
        <v>18212.47</v>
      </c>
    </row>
    <row r="74" spans="1:7" x14ac:dyDescent="0.2">
      <c r="A74" s="123">
        <v>67</v>
      </c>
      <c r="B74" s="128" t="s">
        <v>146</v>
      </c>
      <c r="C74" s="131">
        <v>1065</v>
      </c>
      <c r="D74" s="126" t="s">
        <v>92</v>
      </c>
      <c r="E74" s="130" t="s">
        <v>152</v>
      </c>
      <c r="F74" s="127">
        <v>1365.3</v>
      </c>
    </row>
    <row r="75" spans="1:7" x14ac:dyDescent="0.2">
      <c r="A75" s="119">
        <v>68</v>
      </c>
      <c r="B75" s="128" t="s">
        <v>146</v>
      </c>
      <c r="C75" s="131">
        <v>1066</v>
      </c>
      <c r="D75" s="126" t="s">
        <v>153</v>
      </c>
      <c r="E75" s="130" t="s">
        <v>154</v>
      </c>
      <c r="F75" s="127">
        <v>1106.7</v>
      </c>
    </row>
    <row r="76" spans="1:7" x14ac:dyDescent="0.2">
      <c r="A76" s="123">
        <v>69</v>
      </c>
      <c r="B76" s="128" t="s">
        <v>146</v>
      </c>
      <c r="C76" s="131">
        <v>1067</v>
      </c>
      <c r="D76" s="126" t="s">
        <v>155</v>
      </c>
      <c r="E76" s="126" t="s">
        <v>156</v>
      </c>
      <c r="F76" s="127">
        <v>2992.5</v>
      </c>
    </row>
    <row r="77" spans="1:7" x14ac:dyDescent="0.2">
      <c r="A77" s="123">
        <v>70</v>
      </c>
      <c r="B77" s="128" t="s">
        <v>146</v>
      </c>
      <c r="C77" s="131">
        <v>1068</v>
      </c>
      <c r="D77" s="126" t="s">
        <v>136</v>
      </c>
      <c r="E77" s="126" t="s">
        <v>157</v>
      </c>
      <c r="F77" s="127">
        <v>3551.55</v>
      </c>
    </row>
    <row r="78" spans="1:7" x14ac:dyDescent="0.2">
      <c r="A78" s="123">
        <v>71</v>
      </c>
      <c r="B78" s="128" t="s">
        <v>146</v>
      </c>
      <c r="C78" s="131">
        <v>1069</v>
      </c>
      <c r="D78" s="132" t="s">
        <v>158</v>
      </c>
      <c r="E78" s="132" t="s">
        <v>159</v>
      </c>
      <c r="F78" s="133">
        <v>1618.4</v>
      </c>
    </row>
    <row r="79" spans="1:7" x14ac:dyDescent="0.2">
      <c r="A79" s="119">
        <v>72</v>
      </c>
      <c r="B79" s="128" t="s">
        <v>146</v>
      </c>
      <c r="C79" s="131">
        <v>1070</v>
      </c>
      <c r="D79" s="126" t="s">
        <v>160</v>
      </c>
      <c r="E79" s="126" t="s">
        <v>161</v>
      </c>
      <c r="F79" s="127">
        <v>1824.27</v>
      </c>
    </row>
    <row r="80" spans="1:7" x14ac:dyDescent="0.2">
      <c r="A80" s="123">
        <v>73</v>
      </c>
      <c r="B80" s="128" t="s">
        <v>162</v>
      </c>
      <c r="C80" s="131">
        <v>1071</v>
      </c>
      <c r="D80" s="126" t="s">
        <v>163</v>
      </c>
      <c r="E80" s="126" t="s">
        <v>164</v>
      </c>
      <c r="F80" s="127">
        <v>15832.59</v>
      </c>
    </row>
    <row r="81" spans="1:10" x14ac:dyDescent="0.2">
      <c r="A81" s="123">
        <v>74</v>
      </c>
      <c r="B81" s="128" t="s">
        <v>162</v>
      </c>
      <c r="C81" s="131">
        <v>1072</v>
      </c>
      <c r="D81" s="126" t="s">
        <v>163</v>
      </c>
      <c r="E81" s="126" t="s">
        <v>165</v>
      </c>
      <c r="F81" s="127">
        <v>20848.98</v>
      </c>
    </row>
    <row r="82" spans="1:10" x14ac:dyDescent="0.2">
      <c r="A82" s="123">
        <v>75</v>
      </c>
      <c r="B82" s="128" t="s">
        <v>162</v>
      </c>
      <c r="C82" s="131">
        <v>1073</v>
      </c>
      <c r="D82" s="126" t="s">
        <v>166</v>
      </c>
      <c r="E82" s="126" t="s">
        <v>167</v>
      </c>
      <c r="F82" s="127">
        <v>1230.3399999999999</v>
      </c>
    </row>
    <row r="83" spans="1:10" x14ac:dyDescent="0.2">
      <c r="A83" s="119">
        <v>76</v>
      </c>
      <c r="B83" s="128" t="s">
        <v>162</v>
      </c>
      <c r="C83" s="131">
        <v>1074</v>
      </c>
      <c r="D83" s="126" t="s">
        <v>166</v>
      </c>
      <c r="E83" s="126" t="s">
        <v>167</v>
      </c>
      <c r="F83" s="127">
        <v>922.97</v>
      </c>
    </row>
    <row r="84" spans="1:10" x14ac:dyDescent="0.2">
      <c r="A84" s="123">
        <v>77</v>
      </c>
      <c r="B84" s="128" t="s">
        <v>162</v>
      </c>
      <c r="C84" s="131">
        <v>1075</v>
      </c>
      <c r="D84" s="126" t="s">
        <v>168</v>
      </c>
      <c r="E84" s="126" t="s">
        <v>169</v>
      </c>
      <c r="F84" s="127">
        <v>4980.1400000000003</v>
      </c>
    </row>
    <row r="85" spans="1:10" x14ac:dyDescent="0.2">
      <c r="A85" s="123">
        <v>78</v>
      </c>
      <c r="B85" s="128" t="s">
        <v>170</v>
      </c>
      <c r="C85" s="131">
        <v>1082</v>
      </c>
      <c r="D85" s="126" t="s">
        <v>256</v>
      </c>
      <c r="E85" s="126" t="s">
        <v>171</v>
      </c>
      <c r="F85" s="127">
        <v>2250</v>
      </c>
    </row>
    <row r="86" spans="1:10" x14ac:dyDescent="0.2">
      <c r="A86" s="123">
        <v>79</v>
      </c>
      <c r="B86" s="128" t="s">
        <v>170</v>
      </c>
      <c r="C86" s="131">
        <v>1083</v>
      </c>
      <c r="D86" s="126" t="s">
        <v>92</v>
      </c>
      <c r="E86" s="126" t="s">
        <v>172</v>
      </c>
      <c r="F86" s="127">
        <v>129.99</v>
      </c>
    </row>
    <row r="87" spans="1:10" x14ac:dyDescent="0.2">
      <c r="A87" s="119">
        <v>80</v>
      </c>
      <c r="B87" s="128" t="s">
        <v>170</v>
      </c>
      <c r="C87" s="131">
        <v>1084</v>
      </c>
      <c r="D87" s="126" t="s">
        <v>174</v>
      </c>
      <c r="E87" s="126" t="s">
        <v>173</v>
      </c>
      <c r="F87" s="127">
        <v>949.64</v>
      </c>
    </row>
    <row r="88" spans="1:10" x14ac:dyDescent="0.2">
      <c r="A88" s="123">
        <v>81</v>
      </c>
      <c r="B88" s="128" t="s">
        <v>170</v>
      </c>
      <c r="C88" s="131">
        <v>1085</v>
      </c>
      <c r="D88" s="126" t="s">
        <v>155</v>
      </c>
      <c r="E88" s="126" t="s">
        <v>175</v>
      </c>
      <c r="F88" s="127">
        <v>315</v>
      </c>
    </row>
    <row r="89" spans="1:10" x14ac:dyDescent="0.2">
      <c r="A89" s="123">
        <v>82</v>
      </c>
      <c r="B89" s="128" t="s">
        <v>170</v>
      </c>
      <c r="C89" s="131">
        <v>1086</v>
      </c>
      <c r="D89" s="126" t="s">
        <v>115</v>
      </c>
      <c r="E89" s="126" t="s">
        <v>176</v>
      </c>
      <c r="F89" s="127">
        <v>6218.94</v>
      </c>
    </row>
    <row r="90" spans="1:10" x14ac:dyDescent="0.2">
      <c r="A90" s="123">
        <v>83</v>
      </c>
      <c r="B90" s="128" t="s">
        <v>170</v>
      </c>
      <c r="C90" s="131">
        <v>1087</v>
      </c>
      <c r="D90" s="126" t="s">
        <v>177</v>
      </c>
      <c r="E90" s="126" t="s">
        <v>178</v>
      </c>
      <c r="F90" s="127">
        <v>1190</v>
      </c>
    </row>
    <row r="91" spans="1:10" x14ac:dyDescent="0.2">
      <c r="A91" s="119">
        <v>84</v>
      </c>
      <c r="B91" s="128" t="s">
        <v>170</v>
      </c>
      <c r="C91" s="131">
        <v>1088</v>
      </c>
      <c r="D91" s="126" t="s">
        <v>158</v>
      </c>
      <c r="E91" s="126" t="s">
        <v>179</v>
      </c>
      <c r="F91" s="127">
        <v>101.29</v>
      </c>
    </row>
    <row r="92" spans="1:10" x14ac:dyDescent="0.2">
      <c r="A92" s="123">
        <v>85</v>
      </c>
      <c r="B92" s="128" t="s">
        <v>180</v>
      </c>
      <c r="C92" s="131">
        <v>1089</v>
      </c>
      <c r="D92" s="126" t="s">
        <v>117</v>
      </c>
      <c r="E92" s="126" t="s">
        <v>181</v>
      </c>
      <c r="F92" s="127">
        <v>2445</v>
      </c>
    </row>
    <row r="93" spans="1:10" x14ac:dyDescent="0.2">
      <c r="A93" s="123">
        <v>86</v>
      </c>
      <c r="B93" s="128" t="s">
        <v>180</v>
      </c>
      <c r="C93" s="131">
        <v>1090</v>
      </c>
      <c r="D93" s="126" t="s">
        <v>182</v>
      </c>
      <c r="E93" s="126" t="s">
        <v>183</v>
      </c>
      <c r="F93" s="127">
        <v>106</v>
      </c>
    </row>
    <row r="94" spans="1:10" x14ac:dyDescent="0.2">
      <c r="A94" s="123">
        <v>87</v>
      </c>
      <c r="B94" s="128" t="s">
        <v>180</v>
      </c>
      <c r="C94" s="131">
        <v>1092</v>
      </c>
      <c r="D94" s="126" t="s">
        <v>186</v>
      </c>
      <c r="E94" s="126" t="s">
        <v>187</v>
      </c>
      <c r="F94" s="127">
        <v>642.6</v>
      </c>
    </row>
    <row r="95" spans="1:10" x14ac:dyDescent="0.2">
      <c r="A95" s="123">
        <v>89</v>
      </c>
      <c r="B95" s="128" t="s">
        <v>190</v>
      </c>
      <c r="C95" s="131">
        <v>1094</v>
      </c>
      <c r="D95" s="126" t="s">
        <v>191</v>
      </c>
      <c r="E95" s="126" t="s">
        <v>192</v>
      </c>
      <c r="F95" s="127">
        <v>67.599999999999994</v>
      </c>
    </row>
    <row r="96" spans="1:10" x14ac:dyDescent="0.2">
      <c r="A96" s="123">
        <v>90</v>
      </c>
      <c r="B96" s="128" t="s">
        <v>190</v>
      </c>
      <c r="C96" s="131">
        <v>213</v>
      </c>
      <c r="D96" s="126" t="s">
        <v>242</v>
      </c>
      <c r="E96" s="126" t="s">
        <v>236</v>
      </c>
      <c r="F96" s="127">
        <v>-46.05</v>
      </c>
      <c r="H96" s="34"/>
      <c r="I96" s="35"/>
      <c r="J96" s="19"/>
    </row>
    <row r="97" spans="1:15" x14ac:dyDescent="0.2">
      <c r="A97" s="123">
        <v>91</v>
      </c>
      <c r="B97" s="128" t="s">
        <v>190</v>
      </c>
      <c r="C97" s="131">
        <v>214</v>
      </c>
      <c r="D97" s="126" t="s">
        <v>242</v>
      </c>
      <c r="E97" s="126" t="s">
        <v>236</v>
      </c>
      <c r="F97" s="127">
        <v>-23.77</v>
      </c>
      <c r="H97" s="34"/>
      <c r="I97" s="35"/>
      <c r="J97" s="19"/>
    </row>
    <row r="98" spans="1:15" x14ac:dyDescent="0.2">
      <c r="A98" s="119">
        <v>92</v>
      </c>
      <c r="B98" s="128" t="s">
        <v>190</v>
      </c>
      <c r="C98" s="131">
        <v>68</v>
      </c>
      <c r="D98" s="126" t="s">
        <v>242</v>
      </c>
      <c r="E98" s="126" t="s">
        <v>238</v>
      </c>
      <c r="F98" s="127">
        <v>1190</v>
      </c>
      <c r="H98" s="34"/>
      <c r="I98" s="35"/>
      <c r="J98" s="19"/>
    </row>
    <row r="99" spans="1:15" x14ac:dyDescent="0.2">
      <c r="A99" s="123">
        <v>93</v>
      </c>
      <c r="B99" s="128" t="s">
        <v>193</v>
      </c>
      <c r="C99" s="131">
        <v>216</v>
      </c>
      <c r="D99" s="126" t="s">
        <v>242</v>
      </c>
      <c r="E99" s="126" t="s">
        <v>236</v>
      </c>
      <c r="F99" s="127">
        <v>-80.430000000000007</v>
      </c>
      <c r="H99" s="35"/>
      <c r="I99" s="35"/>
      <c r="J99" s="19"/>
    </row>
    <row r="100" spans="1:15" x14ac:dyDescent="0.2">
      <c r="A100" s="123">
        <v>94</v>
      </c>
      <c r="B100" s="128" t="s">
        <v>193</v>
      </c>
      <c r="C100" s="131">
        <v>68</v>
      </c>
      <c r="D100" s="126" t="s">
        <v>242</v>
      </c>
      <c r="E100" s="126" t="s">
        <v>238</v>
      </c>
      <c r="F100" s="127">
        <v>206.25</v>
      </c>
      <c r="H100" s="35"/>
      <c r="I100" s="35"/>
      <c r="J100" s="19"/>
    </row>
    <row r="101" spans="1:15" ht="15.75" customHeight="1" x14ac:dyDescent="0.2">
      <c r="A101" s="123">
        <v>95</v>
      </c>
      <c r="B101" s="128" t="s">
        <v>193</v>
      </c>
      <c r="C101" s="131">
        <v>1095</v>
      </c>
      <c r="D101" s="126" t="s">
        <v>194</v>
      </c>
      <c r="E101" s="126" t="s">
        <v>195</v>
      </c>
      <c r="F101" s="127">
        <v>2980.18</v>
      </c>
      <c r="H101" s="34"/>
      <c r="I101" s="35"/>
      <c r="J101" s="19"/>
      <c r="K101" s="19"/>
      <c r="L101" s="19"/>
      <c r="M101" s="19"/>
    </row>
    <row r="102" spans="1:15" x14ac:dyDescent="0.2">
      <c r="A102" s="119">
        <v>96</v>
      </c>
      <c r="B102" s="128" t="s">
        <v>193</v>
      </c>
      <c r="C102" s="131">
        <v>1096</v>
      </c>
      <c r="D102" s="126" t="s">
        <v>71</v>
      </c>
      <c r="E102" s="126" t="s">
        <v>196</v>
      </c>
      <c r="F102" s="127">
        <v>1473.44</v>
      </c>
    </row>
    <row r="103" spans="1:15" x14ac:dyDescent="0.2">
      <c r="A103" s="123">
        <v>97</v>
      </c>
      <c r="B103" s="128" t="s">
        <v>193</v>
      </c>
      <c r="C103" s="131">
        <v>1097</v>
      </c>
      <c r="D103" s="126" t="s">
        <v>197</v>
      </c>
      <c r="E103" s="126" t="s">
        <v>198</v>
      </c>
      <c r="F103" s="127">
        <v>19909.580000000002</v>
      </c>
      <c r="G103" s="19"/>
      <c r="H103" s="19"/>
      <c r="I103" s="19"/>
      <c r="J103" s="19"/>
      <c r="K103" s="19"/>
      <c r="L103" s="19"/>
      <c r="M103" s="19"/>
      <c r="N103" s="19"/>
      <c r="O103" s="19"/>
    </row>
    <row r="104" spans="1:15" x14ac:dyDescent="0.2">
      <c r="A104" s="123">
        <v>98</v>
      </c>
      <c r="B104" s="128" t="s">
        <v>199</v>
      </c>
      <c r="C104" s="131">
        <v>1103</v>
      </c>
      <c r="D104" s="126" t="s">
        <v>200</v>
      </c>
      <c r="E104" s="126" t="s">
        <v>201</v>
      </c>
      <c r="F104" s="127">
        <v>88</v>
      </c>
      <c r="G104" s="19"/>
      <c r="H104" s="19"/>
      <c r="I104" s="19"/>
      <c r="J104" s="19"/>
      <c r="K104" s="19"/>
      <c r="L104" s="19"/>
      <c r="M104" s="19"/>
      <c r="N104" s="19"/>
      <c r="O104" s="19"/>
    </row>
    <row r="105" spans="1:15" x14ac:dyDescent="0.2">
      <c r="A105" s="123">
        <v>99</v>
      </c>
      <c r="B105" s="128" t="s">
        <v>199</v>
      </c>
      <c r="C105" s="131">
        <v>1104</v>
      </c>
      <c r="D105" s="126" t="s">
        <v>200</v>
      </c>
      <c r="E105" s="126" t="s">
        <v>202</v>
      </c>
      <c r="F105" s="127">
        <v>1730</v>
      </c>
      <c r="G105" s="19"/>
      <c r="H105" s="19"/>
      <c r="I105" s="19"/>
      <c r="J105" s="19"/>
      <c r="K105" s="19"/>
      <c r="L105" s="19"/>
      <c r="M105" s="19"/>
      <c r="N105" s="19"/>
      <c r="O105" s="19"/>
    </row>
    <row r="106" spans="1:15" x14ac:dyDescent="0.2">
      <c r="A106" s="119">
        <v>100</v>
      </c>
      <c r="B106" s="128" t="s">
        <v>199</v>
      </c>
      <c r="C106" s="131">
        <v>1105</v>
      </c>
      <c r="D106" s="126" t="s">
        <v>203</v>
      </c>
      <c r="E106" s="126" t="s">
        <v>204</v>
      </c>
      <c r="F106" s="127">
        <v>5593</v>
      </c>
      <c r="G106" s="19"/>
      <c r="H106" s="19"/>
      <c r="I106" s="19"/>
      <c r="J106" s="19"/>
      <c r="K106" s="19"/>
      <c r="L106" s="19"/>
      <c r="M106" s="19"/>
      <c r="N106" s="19"/>
      <c r="O106" s="19"/>
    </row>
    <row r="107" spans="1:15" x14ac:dyDescent="0.2">
      <c r="A107" s="123">
        <v>101</v>
      </c>
      <c r="B107" s="128" t="s">
        <v>199</v>
      </c>
      <c r="C107" s="131">
        <v>1106</v>
      </c>
      <c r="D107" s="126" t="s">
        <v>205</v>
      </c>
      <c r="E107" s="126" t="s">
        <v>206</v>
      </c>
      <c r="F107" s="127">
        <v>606.9</v>
      </c>
      <c r="G107" s="19"/>
      <c r="H107" s="19"/>
      <c r="I107" s="19"/>
      <c r="J107" s="19"/>
      <c r="K107" s="19"/>
      <c r="L107" s="19"/>
      <c r="M107" s="19"/>
      <c r="N107" s="19"/>
      <c r="O107" s="19"/>
    </row>
    <row r="108" spans="1:15" x14ac:dyDescent="0.2">
      <c r="A108" s="123">
        <v>102</v>
      </c>
      <c r="B108" s="128" t="s">
        <v>199</v>
      </c>
      <c r="C108" s="131">
        <v>1107</v>
      </c>
      <c r="D108" s="126" t="s">
        <v>207</v>
      </c>
      <c r="E108" s="126" t="s">
        <v>208</v>
      </c>
      <c r="F108" s="127">
        <v>476</v>
      </c>
    </row>
    <row r="109" spans="1:15" x14ac:dyDescent="0.2">
      <c r="A109" s="123">
        <v>103</v>
      </c>
      <c r="B109" s="128" t="s">
        <v>199</v>
      </c>
      <c r="C109" s="131">
        <v>1108</v>
      </c>
      <c r="D109" s="126" t="s">
        <v>117</v>
      </c>
      <c r="E109" s="126" t="s">
        <v>181</v>
      </c>
      <c r="F109" s="127">
        <v>849</v>
      </c>
    </row>
    <row r="110" spans="1:15" x14ac:dyDescent="0.2">
      <c r="A110" s="119">
        <v>104</v>
      </c>
      <c r="B110" s="128" t="s">
        <v>199</v>
      </c>
      <c r="C110" s="131">
        <v>1109</v>
      </c>
      <c r="D110" s="126" t="s">
        <v>117</v>
      </c>
      <c r="E110" s="126" t="s">
        <v>209</v>
      </c>
      <c r="F110" s="127">
        <v>2469.94</v>
      </c>
    </row>
    <row r="111" spans="1:15" x14ac:dyDescent="0.2">
      <c r="A111" s="123">
        <v>105</v>
      </c>
      <c r="B111" s="128" t="s">
        <v>199</v>
      </c>
      <c r="C111" s="131">
        <v>1110</v>
      </c>
      <c r="D111" s="126" t="s">
        <v>210</v>
      </c>
      <c r="E111" s="126" t="s">
        <v>211</v>
      </c>
      <c r="F111" s="127">
        <v>10000</v>
      </c>
    </row>
    <row r="112" spans="1:15" x14ac:dyDescent="0.2">
      <c r="A112" s="123">
        <v>106</v>
      </c>
      <c r="B112" s="128" t="s">
        <v>199</v>
      </c>
      <c r="C112" s="131">
        <v>1111</v>
      </c>
      <c r="D112" s="126" t="s">
        <v>212</v>
      </c>
      <c r="E112" s="126" t="s">
        <v>213</v>
      </c>
      <c r="F112" s="127">
        <v>132</v>
      </c>
    </row>
    <row r="113" spans="1:7" x14ac:dyDescent="0.2">
      <c r="A113" s="123">
        <v>107</v>
      </c>
      <c r="B113" s="128" t="s">
        <v>199</v>
      </c>
      <c r="C113" s="131">
        <v>1112</v>
      </c>
      <c r="D113" s="126" t="s">
        <v>72</v>
      </c>
      <c r="E113" s="126" t="s">
        <v>73</v>
      </c>
      <c r="F113" s="127">
        <v>6664</v>
      </c>
    </row>
    <row r="114" spans="1:7" x14ac:dyDescent="0.2">
      <c r="A114" s="119">
        <v>108</v>
      </c>
      <c r="B114" s="128" t="s">
        <v>214</v>
      </c>
      <c r="C114" s="131">
        <v>1113</v>
      </c>
      <c r="D114" s="126" t="s">
        <v>74</v>
      </c>
      <c r="E114" s="126" t="s">
        <v>215</v>
      </c>
      <c r="F114" s="127">
        <v>7616</v>
      </c>
    </row>
    <row r="115" spans="1:7" x14ac:dyDescent="0.2">
      <c r="A115" s="123">
        <v>109</v>
      </c>
      <c r="B115" s="128" t="s">
        <v>214</v>
      </c>
      <c r="C115" s="131">
        <v>1114</v>
      </c>
      <c r="D115" s="126" t="s">
        <v>216</v>
      </c>
      <c r="E115" s="126" t="s">
        <v>217</v>
      </c>
      <c r="F115" s="127">
        <v>5075.2299999999996</v>
      </c>
    </row>
    <row r="116" spans="1:7" x14ac:dyDescent="0.2">
      <c r="A116" s="123">
        <v>110</v>
      </c>
      <c r="B116" s="128" t="s">
        <v>214</v>
      </c>
      <c r="C116" s="131">
        <v>1115</v>
      </c>
      <c r="D116" s="126" t="s">
        <v>133</v>
      </c>
      <c r="E116" s="126" t="s">
        <v>218</v>
      </c>
      <c r="F116" s="127">
        <v>152</v>
      </c>
    </row>
    <row r="117" spans="1:7" x14ac:dyDescent="0.2">
      <c r="A117" s="123">
        <v>111</v>
      </c>
      <c r="B117" s="128" t="s">
        <v>214</v>
      </c>
      <c r="C117" s="131">
        <v>1116</v>
      </c>
      <c r="D117" s="126" t="s">
        <v>133</v>
      </c>
      <c r="E117" s="126" t="s">
        <v>219</v>
      </c>
      <c r="F117" s="127">
        <v>10765.2</v>
      </c>
    </row>
    <row r="118" spans="1:7" x14ac:dyDescent="0.2">
      <c r="A118" s="119">
        <v>112</v>
      </c>
      <c r="B118" s="128" t="s">
        <v>214</v>
      </c>
      <c r="C118" s="131">
        <v>1117</v>
      </c>
      <c r="D118" s="126" t="s">
        <v>133</v>
      </c>
      <c r="E118" s="126" t="s">
        <v>219</v>
      </c>
      <c r="F118" s="127">
        <v>0.01</v>
      </c>
    </row>
    <row r="119" spans="1:7" x14ac:dyDescent="0.2">
      <c r="A119" s="123">
        <v>113</v>
      </c>
      <c r="B119" s="128" t="s">
        <v>214</v>
      </c>
      <c r="C119" s="131">
        <v>1118</v>
      </c>
      <c r="D119" s="126" t="s">
        <v>133</v>
      </c>
      <c r="E119" s="126" t="s">
        <v>220</v>
      </c>
      <c r="F119" s="127">
        <v>6391.52</v>
      </c>
    </row>
    <row r="120" spans="1:7" x14ac:dyDescent="0.2">
      <c r="A120" s="123">
        <v>114</v>
      </c>
      <c r="B120" s="128" t="s">
        <v>221</v>
      </c>
      <c r="C120" s="131">
        <v>1119</v>
      </c>
      <c r="D120" s="126" t="s">
        <v>222</v>
      </c>
      <c r="E120" s="126" t="s">
        <v>73</v>
      </c>
      <c r="F120" s="127">
        <v>7735</v>
      </c>
    </row>
    <row r="121" spans="1:7" x14ac:dyDescent="0.2">
      <c r="A121" s="123">
        <v>115</v>
      </c>
      <c r="B121" s="128" t="s">
        <v>221</v>
      </c>
      <c r="C121" s="131">
        <v>1120</v>
      </c>
      <c r="D121" s="126" t="s">
        <v>223</v>
      </c>
      <c r="E121" s="126" t="s">
        <v>224</v>
      </c>
      <c r="F121" s="127">
        <v>1650</v>
      </c>
    </row>
    <row r="122" spans="1:7" x14ac:dyDescent="0.2">
      <c r="A122" s="119">
        <v>116</v>
      </c>
      <c r="B122" s="128" t="s">
        <v>221</v>
      </c>
      <c r="C122" s="131">
        <v>1121</v>
      </c>
      <c r="D122" s="126" t="s">
        <v>225</v>
      </c>
      <c r="E122" s="126" t="s">
        <v>226</v>
      </c>
      <c r="F122" s="127">
        <v>624.75</v>
      </c>
    </row>
    <row r="123" spans="1:7" x14ac:dyDescent="0.2">
      <c r="A123" s="123">
        <v>117</v>
      </c>
      <c r="B123" s="128" t="s">
        <v>221</v>
      </c>
      <c r="C123" s="131">
        <v>1122</v>
      </c>
      <c r="D123" s="126" t="s">
        <v>225</v>
      </c>
      <c r="E123" s="126" t="s">
        <v>227</v>
      </c>
      <c r="F123" s="127">
        <v>45.1</v>
      </c>
    </row>
    <row r="124" spans="1:7" x14ac:dyDescent="0.2">
      <c r="A124" s="123">
        <v>118</v>
      </c>
      <c r="B124" s="128" t="s">
        <v>228</v>
      </c>
      <c r="C124" s="131">
        <v>1123</v>
      </c>
      <c r="D124" s="126" t="s">
        <v>92</v>
      </c>
      <c r="E124" s="126" t="s">
        <v>229</v>
      </c>
      <c r="F124" s="127">
        <v>56.97</v>
      </c>
    </row>
    <row r="125" spans="1:7" x14ac:dyDescent="0.2">
      <c r="A125" s="123">
        <v>119</v>
      </c>
      <c r="B125" s="128" t="s">
        <v>228</v>
      </c>
      <c r="C125" s="131">
        <v>1124</v>
      </c>
      <c r="D125" s="126" t="s">
        <v>166</v>
      </c>
      <c r="E125" s="126" t="s">
        <v>230</v>
      </c>
      <c r="F125" s="127">
        <v>7259</v>
      </c>
    </row>
    <row r="126" spans="1:7" x14ac:dyDescent="0.2">
      <c r="A126" s="119">
        <v>120</v>
      </c>
      <c r="B126" s="128" t="s">
        <v>228</v>
      </c>
      <c r="C126" s="131">
        <v>1125</v>
      </c>
      <c r="D126" s="126" t="s">
        <v>231</v>
      </c>
      <c r="E126" s="126" t="s">
        <v>232</v>
      </c>
      <c r="F126" s="127">
        <v>148.75</v>
      </c>
    </row>
    <row r="127" spans="1:7" x14ac:dyDescent="0.2">
      <c r="A127" s="123">
        <v>121</v>
      </c>
      <c r="B127" s="128">
        <v>43677</v>
      </c>
      <c r="C127" s="131">
        <v>69</v>
      </c>
      <c r="D127" s="126" t="s">
        <v>242</v>
      </c>
      <c r="E127" s="126" t="s">
        <v>238</v>
      </c>
      <c r="F127" s="129">
        <v>119</v>
      </c>
    </row>
    <row r="128" spans="1:7" x14ac:dyDescent="0.2">
      <c r="A128" s="123">
        <v>122</v>
      </c>
      <c r="B128" s="128">
        <v>43677</v>
      </c>
      <c r="C128" s="131">
        <v>221</v>
      </c>
      <c r="D128" s="126" t="s">
        <v>242</v>
      </c>
      <c r="E128" s="126" t="s">
        <v>236</v>
      </c>
      <c r="F128" s="129">
        <v>-0.82</v>
      </c>
      <c r="G128" s="19"/>
    </row>
    <row r="129" spans="1:9" x14ac:dyDescent="0.2">
      <c r="A129" s="123">
        <v>123</v>
      </c>
      <c r="B129" s="134" t="s">
        <v>23</v>
      </c>
      <c r="C129" s="131" t="s">
        <v>23</v>
      </c>
      <c r="D129" s="126" t="s">
        <v>249</v>
      </c>
      <c r="E129" s="126" t="s">
        <v>249</v>
      </c>
      <c r="F129" s="129">
        <v>6348.7</v>
      </c>
      <c r="H129" s="19"/>
      <c r="I129" s="19"/>
    </row>
    <row r="130" spans="1:9" x14ac:dyDescent="0.2">
      <c r="A130" s="123">
        <v>125</v>
      </c>
      <c r="B130" s="134" t="s">
        <v>23</v>
      </c>
      <c r="C130" s="131" t="s">
        <v>23</v>
      </c>
      <c r="D130" s="126" t="s">
        <v>246</v>
      </c>
      <c r="E130" s="126" t="s">
        <v>250</v>
      </c>
      <c r="F130" s="129">
        <v>3815.24</v>
      </c>
      <c r="H130" s="19"/>
      <c r="I130" s="19"/>
    </row>
    <row r="131" spans="1:9" ht="15" thickBot="1" x14ac:dyDescent="0.25">
      <c r="A131" s="149" t="s">
        <v>59</v>
      </c>
      <c r="B131" s="150"/>
      <c r="C131" s="150"/>
      <c r="D131" s="150"/>
      <c r="E131" s="150"/>
      <c r="F131" s="18">
        <f>SUM(F8:F130)</f>
        <v>391624.58999999997</v>
      </c>
      <c r="H131" s="19"/>
      <c r="I131" s="19"/>
    </row>
    <row r="133" spans="1:9" x14ac:dyDescent="0.2">
      <c r="F133" s="19"/>
    </row>
    <row r="134" spans="1:9" x14ac:dyDescent="0.2">
      <c r="F134" s="19"/>
    </row>
    <row r="135" spans="1:9" x14ac:dyDescent="0.2">
      <c r="F135" s="19"/>
    </row>
    <row r="136" spans="1:9" x14ac:dyDescent="0.2">
      <c r="F136" s="20"/>
    </row>
    <row r="137" spans="1:9" x14ac:dyDescent="0.2">
      <c r="F137" s="19"/>
    </row>
  </sheetData>
  <sheetProtection password="BE48" sheet="1" formatCells="0" formatColumns="0" formatRows="0" insertColumns="0" insertRows="0" insertHyperlinks="0" deleteColumns="0" deleteRows="0" sort="0" autoFilter="0" pivotTables="0"/>
  <mergeCells count="2">
    <mergeCell ref="A131:E131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D36" sqref="D36"/>
    </sheetView>
  </sheetViews>
  <sheetFormatPr defaultRowHeight="12.75" x14ac:dyDescent="0.2"/>
  <cols>
    <col min="1" max="1" width="10.28515625" style="10" customWidth="1"/>
    <col min="2" max="2" width="13.85546875" style="10" customWidth="1"/>
    <col min="3" max="3" width="27.140625" style="10" customWidth="1"/>
    <col min="4" max="4" width="31.28515625" style="10" bestFit="1" customWidth="1"/>
    <col min="5" max="5" width="14.7109375" style="10" customWidth="1"/>
    <col min="6" max="16384" width="9.140625" style="10"/>
  </cols>
  <sheetData>
    <row r="1" spans="1:8" x14ac:dyDescent="0.2">
      <c r="A1" s="1" t="s">
        <v>4</v>
      </c>
      <c r="B1" s="1"/>
      <c r="C1" s="1"/>
      <c r="D1" s="8"/>
      <c r="E1" s="8"/>
    </row>
    <row r="3" spans="1:8" x14ac:dyDescent="0.2">
      <c r="A3" s="1" t="s">
        <v>18</v>
      </c>
      <c r="D3" s="8"/>
      <c r="E3" s="8"/>
    </row>
    <row r="4" spans="1:8" x14ac:dyDescent="0.2">
      <c r="A4" s="8"/>
      <c r="B4" s="1"/>
      <c r="C4" s="1"/>
      <c r="D4" s="8"/>
      <c r="E4" s="8"/>
    </row>
    <row r="5" spans="1:8" x14ac:dyDescent="0.2">
      <c r="A5" s="5" t="s">
        <v>5</v>
      </c>
      <c r="B5" s="1" t="s">
        <v>60</v>
      </c>
      <c r="C5" s="1"/>
      <c r="D5" s="8"/>
      <c r="E5" s="8"/>
    </row>
    <row r="6" spans="1:8" ht="13.5" thickBot="1" x14ac:dyDescent="0.25">
      <c r="A6" s="8"/>
      <c r="B6" s="8"/>
      <c r="C6" s="8"/>
      <c r="D6" s="8"/>
      <c r="E6" s="8"/>
    </row>
    <row r="7" spans="1:8" x14ac:dyDescent="0.2">
      <c r="A7" s="31" t="s">
        <v>19</v>
      </c>
      <c r="B7" s="32" t="s">
        <v>20</v>
      </c>
      <c r="C7" s="32" t="s">
        <v>22</v>
      </c>
      <c r="D7" s="32" t="s">
        <v>21</v>
      </c>
      <c r="E7" s="3" t="s">
        <v>16</v>
      </c>
    </row>
    <row r="8" spans="1:8" x14ac:dyDescent="0.2">
      <c r="A8" s="33" t="s">
        <v>114</v>
      </c>
      <c r="B8" s="7">
        <v>1036</v>
      </c>
      <c r="C8" s="16" t="s">
        <v>117</v>
      </c>
      <c r="D8" s="16" t="s">
        <v>119</v>
      </c>
      <c r="E8" s="29">
        <v>3874</v>
      </c>
      <c r="H8" s="113"/>
    </row>
    <row r="9" spans="1:8" x14ac:dyDescent="0.2">
      <c r="A9" s="36" t="s">
        <v>180</v>
      </c>
      <c r="B9" s="17">
        <v>1091</v>
      </c>
      <c r="C9" s="16" t="s">
        <v>184</v>
      </c>
      <c r="D9" s="25" t="s">
        <v>185</v>
      </c>
      <c r="E9" s="29">
        <v>2558.5</v>
      </c>
    </row>
    <row r="10" spans="1:8" ht="15.75" customHeight="1" x14ac:dyDescent="0.2">
      <c r="A10" s="110" t="s">
        <v>188</v>
      </c>
      <c r="B10" s="28">
        <v>1093</v>
      </c>
      <c r="C10" s="16" t="s">
        <v>117</v>
      </c>
      <c r="D10" s="16" t="s">
        <v>189</v>
      </c>
      <c r="E10" s="115">
        <v>3499</v>
      </c>
      <c r="F10" s="114"/>
    </row>
    <row r="11" spans="1:8" ht="13.5" thickBot="1" x14ac:dyDescent="0.25">
      <c r="A11" s="145" t="s">
        <v>61</v>
      </c>
      <c r="B11" s="146"/>
      <c r="C11" s="147"/>
      <c r="D11" s="9"/>
      <c r="E11" s="4">
        <f>SUM(E8:E10)</f>
        <v>9931.5</v>
      </c>
    </row>
    <row r="19" spans="1:1" ht="15" x14ac:dyDescent="0.2">
      <c r="A19" s="11"/>
    </row>
    <row r="20" spans="1:1" ht="15" x14ac:dyDescent="0.2">
      <c r="A20" s="11"/>
    </row>
    <row r="21" spans="1:1" ht="15" x14ac:dyDescent="0.2">
      <c r="A21" s="11"/>
    </row>
    <row r="22" spans="1:1" ht="15" x14ac:dyDescent="0.2">
      <c r="A22" s="11"/>
    </row>
  </sheetData>
  <sheetProtection password="BE48" sheet="1" formatCells="0" formatColumns="0" formatRows="0" insertColumns="0" insertRows="0" insertHyperlinks="0" deleteColumns="0" deleteRows="0" sort="0" autoFilter="0" pivotTables="0"/>
  <mergeCells count="1">
    <mergeCell ref="A11:C11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E19" sqref="E19"/>
    </sheetView>
  </sheetViews>
  <sheetFormatPr defaultRowHeight="15" x14ac:dyDescent="0.25"/>
  <cols>
    <col min="1" max="1" width="27.7109375" customWidth="1"/>
    <col min="3" max="3" width="4.7109375" bestFit="1" customWidth="1"/>
    <col min="4" max="5" width="10.140625" bestFit="1" customWidth="1"/>
    <col min="6" max="6" width="41" bestFit="1" customWidth="1"/>
  </cols>
  <sheetData>
    <row r="1" spans="1:6" x14ac:dyDescent="0.25">
      <c r="A1" s="1" t="s">
        <v>4</v>
      </c>
      <c r="B1" s="1"/>
      <c r="C1" s="8"/>
      <c r="D1" s="8"/>
      <c r="E1" s="50"/>
      <c r="F1" s="8"/>
    </row>
    <row r="2" spans="1:6" x14ac:dyDescent="0.25">
      <c r="A2" s="10"/>
      <c r="B2" s="10"/>
      <c r="C2" s="10"/>
      <c r="D2" s="10"/>
      <c r="E2" s="51"/>
      <c r="F2" s="10"/>
    </row>
    <row r="3" spans="1:6" x14ac:dyDescent="0.25">
      <c r="A3" s="1" t="s">
        <v>243</v>
      </c>
      <c r="B3" s="8"/>
      <c r="C3" s="8"/>
      <c r="D3" s="8"/>
      <c r="E3" s="50"/>
      <c r="F3" s="10"/>
    </row>
    <row r="4" spans="1:6" x14ac:dyDescent="0.25">
      <c r="A4" s="6" t="s">
        <v>5</v>
      </c>
      <c r="B4" s="1" t="s">
        <v>60</v>
      </c>
      <c r="C4" s="1"/>
      <c r="D4" s="10"/>
      <c r="E4" s="51"/>
      <c r="F4" s="10"/>
    </row>
    <row r="5" spans="1:6" ht="15.75" thickBot="1" x14ac:dyDescent="0.3">
      <c r="A5" s="8"/>
      <c r="B5" s="1"/>
      <c r="C5" s="1"/>
      <c r="D5" s="1"/>
      <c r="E5" s="50"/>
      <c r="F5" s="10"/>
    </row>
    <row r="6" spans="1:6" ht="25.5" x14ac:dyDescent="0.25">
      <c r="A6" s="37" t="s">
        <v>23</v>
      </c>
      <c r="B6" s="15" t="s">
        <v>6</v>
      </c>
      <c r="C6" s="15" t="s">
        <v>7</v>
      </c>
      <c r="D6" s="15" t="s">
        <v>8</v>
      </c>
      <c r="E6" s="15" t="s">
        <v>3</v>
      </c>
      <c r="F6" s="99" t="s">
        <v>29</v>
      </c>
    </row>
    <row r="7" spans="1:6" x14ac:dyDescent="0.25">
      <c r="A7" s="100" t="s">
        <v>46</v>
      </c>
      <c r="B7" s="23" t="s">
        <v>23</v>
      </c>
      <c r="C7" s="23" t="s">
        <v>23</v>
      </c>
      <c r="D7" s="101">
        <v>101375</v>
      </c>
      <c r="E7" s="23" t="s">
        <v>23</v>
      </c>
      <c r="F7" s="102" t="s">
        <v>23</v>
      </c>
    </row>
    <row r="8" spans="1:6" ht="26.25" x14ac:dyDescent="0.25">
      <c r="A8" s="93" t="s">
        <v>244</v>
      </c>
      <c r="B8" s="103" t="s">
        <v>62</v>
      </c>
      <c r="C8" s="26">
        <v>9</v>
      </c>
      <c r="D8" s="104">
        <v>18533</v>
      </c>
      <c r="E8" s="27" t="s">
        <v>23</v>
      </c>
      <c r="F8" s="79" t="s">
        <v>245</v>
      </c>
    </row>
    <row r="9" spans="1:6" x14ac:dyDescent="0.25">
      <c r="A9" s="90" t="s">
        <v>47</v>
      </c>
      <c r="B9" s="26" t="s">
        <v>23</v>
      </c>
      <c r="C9" s="26" t="s">
        <v>23</v>
      </c>
      <c r="D9" s="105">
        <f>SUM(D8:D8)</f>
        <v>18533</v>
      </c>
      <c r="E9" s="27" t="s">
        <v>23</v>
      </c>
      <c r="F9" s="46" t="s">
        <v>23</v>
      </c>
    </row>
    <row r="10" spans="1:6" ht="15.75" thickBot="1" x14ac:dyDescent="0.3">
      <c r="A10" s="106" t="s">
        <v>23</v>
      </c>
      <c r="B10" s="53" t="s">
        <v>23</v>
      </c>
      <c r="C10" s="53" t="s">
        <v>23</v>
      </c>
      <c r="D10" s="53" t="s">
        <v>23</v>
      </c>
      <c r="E10" s="107">
        <f>SUM(D9)+D7</f>
        <v>119908</v>
      </c>
      <c r="F10" s="108" t="s">
        <v>23</v>
      </c>
    </row>
    <row r="11" spans="1:6" x14ac:dyDescent="0.25">
      <c r="A11" s="56"/>
      <c r="B11" s="57"/>
      <c r="C11" s="57"/>
      <c r="D11" s="57"/>
      <c r="E11" s="58"/>
      <c r="F11" s="59"/>
    </row>
    <row r="12" spans="1:6" x14ac:dyDescent="0.25">
      <c r="A12" s="10"/>
      <c r="B12" s="10"/>
      <c r="C12" s="10"/>
      <c r="D12" s="10"/>
      <c r="E12" s="51"/>
      <c r="F12" s="49"/>
    </row>
  </sheetData>
  <sheetProtection password="BE48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transferuri curente</vt:lpstr>
      <vt:lpstr>personal </vt:lpstr>
      <vt:lpstr>materiale</vt:lpstr>
      <vt:lpstr>investitii</vt:lpstr>
      <vt:lpstr>pers cu handicap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2019-12-10T13:23:16Z</cp:lastPrinted>
  <dcterms:created xsi:type="dcterms:W3CDTF">2017-08-28T11:49:35Z</dcterms:created>
  <dcterms:modified xsi:type="dcterms:W3CDTF">2020-05-06T09:44:57Z</dcterms:modified>
</cp:coreProperties>
</file>