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35" windowWidth="27795" windowHeight="11115" activeTab="4"/>
  </bookViews>
  <sheets>
    <sheet name="transferuri curente" sheetId="6" r:id="rId1"/>
    <sheet name="personal " sheetId="5" r:id="rId2"/>
    <sheet name="materiale" sheetId="2" r:id="rId3"/>
    <sheet name="pers neincadrate cu handicap" sheetId="7" r:id="rId4"/>
    <sheet name="poca" sheetId="8" r:id="rId5"/>
  </sheets>
  <calcPr calcId="144525"/>
</workbook>
</file>

<file path=xl/calcChain.xml><?xml version="1.0" encoding="utf-8"?>
<calcChain xmlns="http://schemas.openxmlformats.org/spreadsheetml/2006/main">
  <c r="F53" i="2" l="1"/>
  <c r="D29" i="8"/>
  <c r="E30" i="8" s="1"/>
  <c r="D18" i="8"/>
  <c r="E19" i="8" s="1"/>
  <c r="D30" i="5"/>
  <c r="D9" i="7"/>
  <c r="E10" i="7" s="1"/>
  <c r="D81" i="5" l="1"/>
  <c r="E85" i="5" l="1"/>
  <c r="D88" i="5" l="1"/>
  <c r="E89" i="5" s="1"/>
  <c r="D48" i="5" l="1"/>
  <c r="E49" i="5" s="1"/>
  <c r="D92" i="5" l="1"/>
  <c r="F9" i="6" l="1"/>
  <c r="D73" i="5" l="1"/>
  <c r="D66" i="5"/>
  <c r="E93" i="5" l="1"/>
  <c r="E74" i="5"/>
  <c r="E67" i="5"/>
  <c r="E31" i="5" l="1"/>
  <c r="E82" i="5"/>
  <c r="E94" i="5" l="1"/>
</calcChain>
</file>

<file path=xl/sharedStrings.xml><?xml version="1.0" encoding="utf-8"?>
<sst xmlns="http://schemas.openxmlformats.org/spreadsheetml/2006/main" count="620" uniqueCount="154">
  <si>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</si>
  <si>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</si>
  <si>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</si>
  <si>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</si>
  <si>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</si>
  <si>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</si>
  <si>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</si>
  <si>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</si>
  <si>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</si>
  <si>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</si>
  <si>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</si>
  <si>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</si>
  <si>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</si>
  <si>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</si>
  <si>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</si>
  <si>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</si>
  <si>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</si>
  <si>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</si>
  <si>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</si>
  <si>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</si>
  <si>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</si>
  <si>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</si>
  <si>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</si>
  <si>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</si>
  <si>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</si>
  <si>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</si>
  <si>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 xml:space="preserve">CAP 55 02 01 "CONTRIBUTII SI COTIZATII LA ORGANISMELE INTERNATIONALE" </t>
  </si>
  <si>
    <t>IMPOZIT SALARII</t>
  </si>
  <si>
    <t>CONTRIBUTII ANGAJAT BFS</t>
  </si>
  <si>
    <t>ALIM CONT CARD SALARIU RAIFFEISEN BANK</t>
  </si>
  <si>
    <t>ALIMENTARE CONT CARD SALARII RAIFFEISEN BANK</t>
  </si>
  <si>
    <t>ALIMENTARE CONT CARD SALARII BANCA TRANSILVANIA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</si>
  <si>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</si>
  <si>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</si>
  <si>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</si>
  <si>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</si>
  <si>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</si>
  <si>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</si>
  <si>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</si>
  <si>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VARSAMINTE PT.PERS.CU HANDICAP NEINCADRATE-2019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</si>
  <si>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</si>
  <si>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</si>
  <si>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</si>
  <si>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</si>
  <si>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</si>
  <si>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</si>
  <si>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ALIMENTARE CONT CARD SALARIU RAIFFEISEN BANK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</si>
  <si>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</si>
  <si>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</si>
  <si>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</si>
  <si>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</si>
  <si>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</si>
  <si>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</si>
  <si>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</si>
  <si>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</si>
  <si>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</si>
  <si>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</si>
  <si>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RAIFFEISEN</t>
  </si>
  <si>
    <t>ALIMENTARE CONT CARD POCA LIBRA</t>
  </si>
  <si>
    <t>ALIMENTARE CONT CARD SALARIU POCA</t>
  </si>
  <si>
    <t>ALIMENTARE CONT CARD POCA BTRL</t>
  </si>
  <si>
    <t>IMPOZIT POCA</t>
  </si>
  <si>
    <t>Subtotal 58.02.02</t>
  </si>
  <si>
    <t>Total 58.02.02</t>
  </si>
  <si>
    <t>58.02.02</t>
  </si>
  <si>
    <t>ALIMENTARE CONT CARD POCA</t>
  </si>
  <si>
    <t>ALIMENTARE CONT CARD RAIFFEISEN BANK</t>
  </si>
  <si>
    <t>CONTRIBUTII BFS POCA</t>
  </si>
  <si>
    <t>perioada: 01-31 ianuarie 2020</t>
  </si>
  <si>
    <t>Total plati ianuarie</t>
  </si>
  <si>
    <t>01-31 ianuarie 2020</t>
  </si>
  <si>
    <t>ALIMENTARE CONT CARD SALARIU BANCA TRANSILVANIA</t>
  </si>
  <si>
    <t>ianuarie</t>
  </si>
  <si>
    <t>ALIMENTARE CONT CARD CEC SALARIU POCA</t>
  </si>
  <si>
    <t>ROBOSTO LOGISTIK</t>
  </si>
  <si>
    <t>CVAL PREST.SERV.SSM DEC.2019</t>
  </si>
  <si>
    <t>CENTRUL MEDICAL UNIREA</t>
  </si>
  <si>
    <t>CVAL PREST.SERV.MEDICALE DEC.2019</t>
  </si>
  <si>
    <t>APA NOVA BUCURESTI SA</t>
  </si>
  <si>
    <t>CVAL PREST.SERV.APA 06.11-04.12.19</t>
  </si>
  <si>
    <t>VODAFONE ROMANIA SA</t>
  </si>
  <si>
    <t>CVAL PREST.SERV.WI-FI 20.11-19.12.2019</t>
  </si>
  <si>
    <t>BTM DIVIZIA DE SECURITATE</t>
  </si>
  <si>
    <t>CVAL PREST.SERV.PAZA DEC.2019</t>
  </si>
  <si>
    <t>TORNADO GOMAR TRADE SRL</t>
  </si>
  <si>
    <t>CLEAN PREST ACTIV SRL</t>
  </si>
  <si>
    <t>CVAL PREST.SERV.CURATENIE DEC.2019</t>
  </si>
  <si>
    <t>CVAL PREST.SERV.TELEFONIE FIXA</t>
  </si>
  <si>
    <t>CVAL ACUMULATOR AUTO</t>
  </si>
  <si>
    <t>MONITORUL OFICIAL R.A.</t>
  </si>
  <si>
    <t>CVAL EXPERT MONITOR COMPL.RETEA 25</t>
  </si>
  <si>
    <t>ENGIE ROMANIA SA</t>
  </si>
  <si>
    <t>CVAL CONSUM GAZE DECEMBRIE 2019</t>
  </si>
  <si>
    <t>OSIM</t>
  </si>
  <si>
    <t>CEC-RIDICAT NUMERAR</t>
  </si>
  <si>
    <t>CERTSIGN SA</t>
  </si>
  <si>
    <t>CVAL REINNOIRE CERTIFICAT DIGITAL</t>
  </si>
  <si>
    <t>CVAL SERV.MENTENANTA SIST.EL.IAN.2020</t>
  </si>
  <si>
    <t>UCP ROMANIA SRL</t>
  </si>
  <si>
    <t>CVAL ABONAMENT TV IANUARIE 2020</t>
  </si>
  <si>
    <t>ANEMONA COM SRL</t>
  </si>
  <si>
    <t>CVAL TERMOCLEI LIPIRE COTOR</t>
  </si>
  <si>
    <t>BOUTIQUE CADEAUX SRL</t>
  </si>
  <si>
    <t>CVAL PRODUSE PROTOCOL</t>
  </si>
  <si>
    <t>RIDICAT NUMERAR</t>
  </si>
  <si>
    <t>C.N.C.I.R.</t>
  </si>
  <si>
    <t>PREST.SERV.RAPORT INSPECTIE NR.924</t>
  </si>
  <si>
    <t>ASOC.DE PROPRIETARI ION GHICA</t>
  </si>
  <si>
    <t>CVAL INCALZIRE I.GHICA SEPT.2019</t>
  </si>
  <si>
    <t>CVAL COTE CHELT.DE INTRET.SEPT.2019</t>
  </si>
  <si>
    <t>COMPANIA MUN.IMOBILIARA S.A.</t>
  </si>
  <si>
    <t>CVAL FOLOSINTA SPATIU IANUARIE 2020</t>
  </si>
  <si>
    <t xml:space="preserve">ENEL ENERGIE MUNTENIA SA </t>
  </si>
  <si>
    <t>CVAL CONSUM ENERGIE ELECTRICA DEC.19</t>
  </si>
  <si>
    <t>CVAL CONSUM ENERGIE ELECTRICA IAN.2020</t>
  </si>
  <si>
    <t>UPC ROMANIA SA</t>
  </si>
  <si>
    <t>CVAL ABONAMENT INTERNET IANUARIE 2020</t>
  </si>
  <si>
    <t>ROBOSTO LOGISTIK SRL</t>
  </si>
  <si>
    <t>CVAL SERV.SSM IANUARIE 2020</t>
  </si>
  <si>
    <t>CHROME COMPUTERS SRL</t>
  </si>
  <si>
    <t>CVAL SERV.DE REIINOIRE SUPORT FORTINET</t>
  </si>
  <si>
    <t>EXPERT TOTAL VENT SRL</t>
  </si>
  <si>
    <t>CVAL PREST.SERV.MENTENANTA CHILLERE</t>
  </si>
  <si>
    <t>CRISTALSOFT SRL</t>
  </si>
  <si>
    <t>CVAL SERV.SOFT.IANUARIE 2020</t>
  </si>
  <si>
    <t>FOAIE DE VARSAMANT-REINTREGIRE CONT</t>
  </si>
  <si>
    <t>RASIROM</t>
  </si>
  <si>
    <t>CVAL SERV.INTRET.SI REP.SIST.DE SECURIT.</t>
  </si>
  <si>
    <t>CVAL SERV.TELEF.MOBILA 20.12-19.01.2020</t>
  </si>
  <si>
    <t>SC SQUARE PARKING SRL</t>
  </si>
  <si>
    <t xml:space="preserve">CVAL SERV.PARCARE </t>
  </si>
  <si>
    <t>OMNI TECH SRL</t>
  </si>
  <si>
    <t>CVAL PREST.SERV.IANUARIE 2020</t>
  </si>
  <si>
    <t>CVAL ABONAM.TELEFONIE FIXA 20.12-19.01.20</t>
  </si>
  <si>
    <t>DIR.GEN.DE SALUBRITATE SECT 3</t>
  </si>
  <si>
    <t>CVAL COL.SI TR.DESEURI MENAJERE DEC.19</t>
  </si>
  <si>
    <t>ASCENSORUL SA</t>
  </si>
  <si>
    <t>CVAL PREST.SERV.ASCENSOR IAN.2020</t>
  </si>
  <si>
    <t>CVAL SERVICII APA 05.12-08.01.2020</t>
  </si>
  <si>
    <t>CN POSTA ROMANA SA</t>
  </si>
  <si>
    <t>CVAL ALIMENTARE MASINA DE FRANCAT</t>
  </si>
  <si>
    <t xml:space="preserve">PENSIE ALIMENTARA </t>
  </si>
  <si>
    <t>POPRIRE SALARIU</t>
  </si>
  <si>
    <t>PENSIE ALIMENTARA</t>
  </si>
  <si>
    <t xml:space="preserve">PENSIE PRIVATA </t>
  </si>
  <si>
    <t>PENSIE PRIVATA</t>
  </si>
  <si>
    <t xml:space="preserve">PFA </t>
  </si>
  <si>
    <t>TRANSFER 50% BREVETUL EUROPEAN</t>
  </si>
  <si>
    <t>23.01.2020</t>
  </si>
  <si>
    <t>CAP 59 40 00 "SUME AFERENTE PERSOANELOR CU HANDICAP NEINCADRATE" TITL. IX</t>
  </si>
  <si>
    <t>COMISION BANCAR</t>
  </si>
  <si>
    <t>OEB</t>
  </si>
  <si>
    <t>SERVICII EPOQUE</t>
  </si>
  <si>
    <t xml:space="preserve">CAP 58 00 00 "PROIECTE CU FINANTARE DIN FONDURI EXTERNE NERAMBRURSABILE"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</si>
</sst>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0" xfId="40" applyFont="1"/>
    <xf numFmtId="0" fontId="21" fillId="0" borderId="0" xfId="0" applyFont="1"/>
    <xf numFmtId="0" fontId="23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3" fillId="0" borderId="0" xfId="0" applyNumberFormat="1" applyFont="1"/>
    <xf numFmtId="43" fontId="23" fillId="0" borderId="0" xfId="0" applyNumberFormat="1" applyFont="1"/>
    <xf numFmtId="4" fontId="20" fillId="0" borderId="16" xfId="30" applyNumberFormat="1" applyFont="1" applyFill="1" applyBorder="1" applyAlignment="1" applyProtection="1">
      <alignment horizontal="center" vertical="center"/>
    </xf>
    <xf numFmtId="0" fontId="23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20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0" xfId="40" applyFont="1" applyFill="1" applyBorder="1" applyAlignment="1">
      <alignment horizontal="center" vertical="center" wrapText="1"/>
    </xf>
    <xf numFmtId="0" fontId="1" fillId="24" borderId="20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0" fontId="1" fillId="24" borderId="10" xfId="40" applyFont="1" applyFill="1" applyBorder="1" applyAlignment="1">
      <alignment horizont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4" fillId="0" borderId="10" xfId="40" applyFont="1" applyBorder="1" applyAlignment="1">
      <alignment horizontal="center" vertical="center"/>
    </xf>
    <xf numFmtId="0" fontId="24" fillId="0" borderId="10" xfId="40" applyFont="1" applyBorder="1" applyAlignment="1">
      <alignment horizontal="left" vertical="center"/>
    </xf>
    <xf numFmtId="0" fontId="24" fillId="0" borderId="10" xfId="40" applyFont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21" fillId="24" borderId="14" xfId="0" applyFont="1" applyFill="1" applyBorder="1"/>
    <xf numFmtId="165" fontId="25" fillId="24" borderId="10" xfId="40" applyNumberFormat="1" applyFont="1" applyFill="1" applyBorder="1" applyAlignment="1">
      <alignment wrapText="1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4" fillId="24" borderId="20" xfId="40" applyFont="1" applyFill="1" applyBorder="1" applyAlignment="1">
      <alignment horizontal="left" wrapText="1"/>
    </xf>
    <xf numFmtId="0" fontId="1" fillId="24" borderId="20" xfId="40" applyFont="1" applyFill="1" applyBorder="1" applyAlignment="1">
      <alignment horizontal="left" wrapText="1"/>
    </xf>
    <xf numFmtId="0" fontId="25" fillId="24" borderId="20" xfId="40" applyFont="1" applyFill="1" applyBorder="1" applyAlignment="1">
      <alignment horizontal="center" vertical="center" wrapText="1"/>
    </xf>
    <xf numFmtId="3" fontId="25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14" fontId="24" fillId="0" borderId="10" xfId="40" applyNumberFormat="1" applyFont="1" applyBorder="1" applyAlignment="1">
      <alignment horizontal="left" vertical="center"/>
    </xf>
    <xf numFmtId="14" fontId="24" fillId="0" borderId="10" xfId="40" applyNumberFormat="1" applyFont="1" applyBorder="1" applyAlignment="1">
      <alignment horizontal="center" vertical="center"/>
    </xf>
    <xf numFmtId="2" fontId="20" fillId="24" borderId="10" xfId="40" applyNumberFormat="1" applyFont="1" applyFill="1" applyBorder="1" applyAlignment="1">
      <alignment horizontal="center" vertical="center" wrapText="1"/>
    </xf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wrapText="1"/>
    </xf>
    <xf numFmtId="0" fontId="20" fillId="24" borderId="14" xfId="40" applyFont="1" applyFill="1" applyBorder="1" applyAlignment="1">
      <alignment horizontal="center" wrapText="1"/>
    </xf>
    <xf numFmtId="4" fontId="23" fillId="24" borderId="0" xfId="0" applyNumberFormat="1" applyFont="1" applyFill="1"/>
    <xf numFmtId="0" fontId="24" fillId="0" borderId="20" xfId="40" applyFont="1" applyBorder="1" applyAlignment="1">
      <alignment horizontal="center" vertical="center"/>
    </xf>
    <xf numFmtId="0" fontId="24" fillId="24" borderId="20" xfId="40" applyFont="1" applyFill="1" applyBorder="1" applyAlignment="1">
      <alignment horizontal="center" vertical="center"/>
    </xf>
    <xf numFmtId="0" fontId="24" fillId="0" borderId="14" xfId="40" applyFont="1" applyBorder="1" applyAlignment="1">
      <alignment horizontal="right" vertical="center"/>
    </xf>
    <xf numFmtId="0" fontId="24" fillId="0" borderId="10" xfId="40" applyFont="1" applyBorder="1" applyAlignment="1">
      <alignment horizontal="left" vertical="center" wrapText="1"/>
    </xf>
    <xf numFmtId="4" fontId="24" fillId="0" borderId="14" xfId="40" applyNumberFormat="1" applyFont="1" applyBorder="1" applyAlignment="1">
      <alignment horizontal="center" vertical="center"/>
    </xf>
    <xf numFmtId="0" fontId="25" fillId="0" borderId="20" xfId="40" applyFont="1" applyFill="1" applyBorder="1" applyAlignment="1">
      <alignment horizontal="center" vertical="center" wrapText="1"/>
    </xf>
    <xf numFmtId="0" fontId="1" fillId="0" borderId="10" xfId="40" applyFont="1" applyFill="1" applyBorder="1" applyAlignment="1">
      <alignment horizontal="center" vertical="center" wrapText="1"/>
    </xf>
    <xf numFmtId="3" fontId="1" fillId="0" borderId="10" xfId="40" applyNumberFormat="1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1" fillId="0" borderId="20" xfId="40" applyFont="1" applyFill="1" applyBorder="1" applyAlignment="1">
      <alignment horizontal="center" vertical="center" wrapText="1"/>
    </xf>
    <xf numFmtId="0" fontId="20" fillId="0" borderId="20" xfId="40" applyFont="1" applyFill="1" applyBorder="1" applyAlignment="1">
      <alignment vertical="center" wrapText="1"/>
    </xf>
    <xf numFmtId="165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left" vertical="center" wrapText="1"/>
    </xf>
    <xf numFmtId="0" fontId="20" fillId="0" borderId="20" xfId="40" applyFont="1" applyFill="1" applyBorder="1" applyAlignment="1">
      <alignment horizontal="center" vertical="center" wrapText="1"/>
    </xf>
    <xf numFmtId="0" fontId="22" fillId="0" borderId="20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165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horizontal="left" vertical="center" wrapText="1"/>
    </xf>
    <xf numFmtId="165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0" fillId="24" borderId="20" xfId="40" applyFont="1" applyFill="1" applyBorder="1" applyAlignment="1">
      <alignment horizontal="center" wrapText="1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5" fillId="24" borderId="10" xfId="40" applyNumberFormat="1" applyFont="1" applyFill="1" applyBorder="1" applyAlignment="1">
      <alignment vertical="center" wrapText="1"/>
    </xf>
    <xf numFmtId="0" fontId="25" fillId="24" borderId="20" xfId="40" applyFont="1" applyFill="1" applyBorder="1" applyAlignment="1">
      <alignment horizontal="left" vertical="center" wrapText="1"/>
    </xf>
    <xf numFmtId="4" fontId="1" fillId="24" borderId="10" xfId="40" applyNumberFormat="1" applyFont="1" applyFill="1" applyBorder="1" applyAlignment="1">
      <alignment vertical="center" wrapText="1"/>
    </xf>
    <xf numFmtId="2" fontId="1" fillId="0" borderId="10" xfId="40" applyNumberFormat="1" applyFont="1" applyFill="1" applyBorder="1" applyAlignment="1">
      <alignment vertical="center" wrapText="1"/>
    </xf>
    <xf numFmtId="165" fontId="20" fillId="0" borderId="10" xfId="40" applyNumberFormat="1" applyFont="1" applyFill="1" applyBorder="1" applyAlignment="1">
      <alignment horizontal="right" vertical="center" wrapText="1"/>
    </xf>
    <xf numFmtId="0" fontId="20" fillId="0" borderId="10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1" fillId="0" borderId="20" xfId="40" applyFont="1" applyFill="1" applyBorder="1" applyAlignment="1">
      <alignment horizont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20" xfId="40" applyFont="1" applyFill="1" applyBorder="1" applyAlignment="1">
      <alignment horizontal="center" wrapText="1"/>
    </xf>
    <xf numFmtId="0" fontId="21" fillId="0" borderId="14" xfId="0" applyFont="1" applyFill="1" applyBorder="1" applyAlignment="1">
      <alignment horizontal="left"/>
    </xf>
    <xf numFmtId="0" fontId="25" fillId="0" borderId="10" xfId="40" applyFont="1" applyFill="1" applyBorder="1" applyAlignment="1">
      <alignment horizontal="center" vertical="center" wrapText="1"/>
    </xf>
    <xf numFmtId="0" fontId="25" fillId="0" borderId="20" xfId="40" applyFont="1" applyFill="1" applyBorder="1" applyAlignment="1">
      <alignment horizontal="left" vertical="center" wrapText="1"/>
    </xf>
    <xf numFmtId="165" fontId="25" fillId="0" borderId="10" xfId="40" applyNumberFormat="1" applyFont="1" applyFill="1" applyBorder="1" applyAlignment="1">
      <alignment horizontal="center" vertical="center" wrapText="1"/>
    </xf>
    <xf numFmtId="14" fontId="20" fillId="0" borderId="2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wrapText="1"/>
    </xf>
    <xf numFmtId="0" fontId="1" fillId="24" borderId="20" xfId="40" applyFont="1" applyFill="1" applyBorder="1" applyAlignment="1">
      <alignment horizontal="left" vertical="center" wrapText="1"/>
    </xf>
    <xf numFmtId="0" fontId="25" fillId="0" borderId="20" xfId="40" applyFont="1" applyFill="1" applyBorder="1" applyAlignment="1">
      <alignment horizontal="center" wrapText="1"/>
    </xf>
    <xf numFmtId="3" fontId="25" fillId="24" borderId="10" xfId="40" applyNumberFormat="1" applyFont="1" applyFill="1" applyBorder="1" applyAlignment="1">
      <alignment horizontal="right" vertical="center" wrapText="1"/>
    </xf>
    <xf numFmtId="0" fontId="25" fillId="24" borderId="10" xfId="40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right" vertic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right" vertical="center" wrapText="1"/>
    </xf>
    <xf numFmtId="0" fontId="20" fillId="24" borderId="21" xfId="40" applyFont="1" applyFill="1" applyBorder="1" applyAlignment="1">
      <alignment horizontal="center" wrapText="1"/>
    </xf>
    <xf numFmtId="0" fontId="20" fillId="24" borderId="15" xfId="40" applyFont="1" applyFill="1" applyBorder="1" applyAlignment="1">
      <alignment horizontal="center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1" fillId="24" borderId="16" xfId="0" applyFont="1" applyFill="1" applyBorder="1"/>
    <xf numFmtId="0" fontId="24" fillId="24" borderId="21" xfId="40" applyFont="1" applyFill="1" applyBorder="1" applyAlignment="1">
      <alignment horizontal="left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14" fontId="1" fillId="0" borderId="10" xfId="40" applyNumberFormat="1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left" vertical="center"/>
    </xf>
    <xf numFmtId="0" fontId="1" fillId="0" borderId="20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/>
    </xf>
    <xf numFmtId="0" fontId="21" fillId="24" borderId="14" xfId="0" applyFont="1" applyFill="1" applyBorder="1" applyAlignment="1">
      <alignment horizontal="center"/>
    </xf>
    <xf numFmtId="4" fontId="22" fillId="0" borderId="14" xfId="0" applyNumberFormat="1" applyFont="1" applyFill="1" applyBorder="1" applyAlignment="1">
      <alignment horizontal="center" vertical="center"/>
    </xf>
    <xf numFmtId="4" fontId="25" fillId="24" borderId="10" xfId="40" applyNumberFormat="1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0" fillId="0" borderId="17" xfId="40" applyFont="1" applyBorder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9" xfId="40" applyFont="1" applyBorder="1" applyAlignment="1">
      <alignment horizontal="left"/>
    </xf>
    <xf numFmtId="0" fontId="20" fillId="0" borderId="0" xfId="40" applyFont="1" applyAlignment="1">
      <alignment horizontal="left"/>
    </xf>
    <xf numFmtId="0" fontId="20" fillId="0" borderId="21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Layout" zoomScaleNormal="100" workbookViewId="0">
      <selection activeCell="C8" sqref="C8"/>
    </sheetView>
  </sheetViews>
  <sheetFormatPr defaultRowHeight="14.25" x14ac:dyDescent="0.2"/>
  <cols>
    <col min="1" max="1" width="6.85546875" style="9" customWidth="1"/>
    <col min="2" max="2" width="10.140625" style="9" bestFit="1" customWidth="1"/>
    <col min="3" max="3" width="15.42578125" style="9" customWidth="1"/>
    <col min="4" max="4" width="22.28515625" style="9" bestFit="1" customWidth="1"/>
    <col min="5" max="5" width="22.7109375" style="9" bestFit="1" customWidth="1"/>
    <col min="6" max="6" width="16.140625" style="9" customWidth="1"/>
    <col min="7" max="7" width="9.140625" style="9"/>
    <col min="8" max="8" width="10.7109375" style="9" bestFit="1" customWidth="1"/>
    <col min="9" max="9" width="12.28515625" style="9" bestFit="1" customWidth="1"/>
    <col min="10" max="10" width="10.140625" style="9" bestFit="1" customWidth="1"/>
    <col min="11" max="16384" width="9.140625" style="9"/>
  </cols>
  <sheetData>
    <row r="1" spans="1:6" x14ac:dyDescent="0.2">
      <c r="A1" s="2" t="s">
        <v>4</v>
      </c>
      <c r="B1" s="2"/>
      <c r="C1" s="7"/>
      <c r="D1" s="7"/>
      <c r="E1" s="7"/>
      <c r="F1" s="7"/>
    </row>
    <row r="3" spans="1:6" x14ac:dyDescent="0.2">
      <c r="A3" s="2" t="s">
        <v>26</v>
      </c>
      <c r="B3" s="7"/>
      <c r="C3" s="7"/>
      <c r="D3" s="7"/>
      <c r="F3" s="7"/>
    </row>
    <row r="4" spans="1:6" x14ac:dyDescent="0.2">
      <c r="A4" s="7"/>
      <c r="B4" s="2"/>
      <c r="C4" s="7"/>
      <c r="D4" s="7"/>
      <c r="E4" s="7"/>
      <c r="F4" s="7"/>
    </row>
    <row r="5" spans="1:6" ht="15" customHeight="1" x14ac:dyDescent="0.2">
      <c r="A5" s="142" t="s">
        <v>68</v>
      </c>
      <c r="B5" s="142"/>
      <c r="C5" s="142"/>
      <c r="F5" s="7"/>
    </row>
    <row r="6" spans="1:6" ht="15" thickBot="1" x14ac:dyDescent="0.25">
      <c r="A6" s="3"/>
      <c r="B6" s="7"/>
      <c r="C6" s="7"/>
      <c r="D6" s="7"/>
      <c r="E6" s="7"/>
      <c r="F6" s="7"/>
    </row>
    <row r="7" spans="1:6" ht="51" x14ac:dyDescent="0.2">
      <c r="A7" s="10" t="s">
        <v>0</v>
      </c>
      <c r="B7" s="11" t="s">
        <v>1</v>
      </c>
      <c r="C7" s="12" t="s">
        <v>2</v>
      </c>
      <c r="D7" s="11" t="s">
        <v>15</v>
      </c>
      <c r="E7" s="11" t="s">
        <v>24</v>
      </c>
      <c r="F7" s="4" t="s">
        <v>16</v>
      </c>
    </row>
    <row r="8" spans="1:6" ht="25.5" x14ac:dyDescent="0.2">
      <c r="A8" s="71">
        <v>1</v>
      </c>
      <c r="B8" s="61" t="s">
        <v>148</v>
      </c>
      <c r="C8" s="44" t="s">
        <v>18</v>
      </c>
      <c r="D8" s="42" t="s">
        <v>93</v>
      </c>
      <c r="E8" s="74" t="s">
        <v>147</v>
      </c>
      <c r="F8" s="75">
        <v>3913052.18</v>
      </c>
    </row>
    <row r="9" spans="1:6" ht="15" thickBot="1" x14ac:dyDescent="0.25">
      <c r="A9" s="139" t="s">
        <v>69</v>
      </c>
      <c r="B9" s="140"/>
      <c r="C9" s="140"/>
      <c r="D9" s="140"/>
      <c r="E9" s="141"/>
      <c r="F9" s="16">
        <f>SUM(F8:F8)</f>
        <v>3913052.18</v>
      </c>
    </row>
    <row r="11" spans="1:6" x14ac:dyDescent="0.2">
      <c r="F11" s="14"/>
    </row>
    <row r="12" spans="1:6" x14ac:dyDescent="0.2">
      <c r="F12" s="14"/>
    </row>
    <row r="13" spans="1:6" x14ac:dyDescent="0.2">
      <c r="F13" s="14"/>
    </row>
    <row r="14" spans="1:6" x14ac:dyDescent="0.2">
      <c r="F14" s="15"/>
    </row>
    <row r="15" spans="1:6" x14ac:dyDescent="0.2">
      <c r="F15" s="14"/>
    </row>
  </sheetData>
  <sheetProtection password="AE51" sheet="1" formatCells="0" formatColumns="0" formatRows="0" insertColumns="0" insertRows="0" insertHyperlinks="0" deleteColumns="0" deleteRows="0" sort="0" autoFilter="0" pivotTables="0"/>
  <mergeCells count="2">
    <mergeCell ref="A9:E9"/>
    <mergeCell ref="A5:C5"/>
  </mergeCells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view="pageLayout" topLeftCell="A73" zoomScaleNormal="100" workbookViewId="0">
      <selection activeCell="A85" sqref="A85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5.140625" style="8" bestFit="1" customWidth="1"/>
    <col min="4" max="4" width="13.140625" style="8" bestFit="1" customWidth="1"/>
    <col min="5" max="5" width="14.42578125" style="33" bestFit="1" customWidth="1"/>
    <col min="6" max="6" width="25.85546875" style="8" customWidth="1"/>
    <col min="7" max="7" width="12.7109375" style="8" bestFit="1" customWidth="1"/>
    <col min="8" max="8" width="11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2" t="s">
        <v>4</v>
      </c>
      <c r="B1" s="2"/>
      <c r="C1" s="7"/>
      <c r="D1" s="7"/>
      <c r="E1" s="32"/>
      <c r="F1" s="7"/>
    </row>
    <row r="3" spans="1:6" x14ac:dyDescent="0.2">
      <c r="A3" s="2" t="s">
        <v>22</v>
      </c>
      <c r="B3" s="7"/>
      <c r="C3" s="7"/>
      <c r="D3" s="7"/>
      <c r="E3" s="32"/>
    </row>
    <row r="4" spans="1:6" x14ac:dyDescent="0.2">
      <c r="A4" s="2" t="s">
        <v>23</v>
      </c>
      <c r="B4" s="7"/>
      <c r="C4" s="7"/>
      <c r="D4" s="7"/>
      <c r="E4" s="32"/>
    </row>
    <row r="5" spans="1:6" x14ac:dyDescent="0.2">
      <c r="A5" s="5" t="s">
        <v>5</v>
      </c>
      <c r="B5" s="2" t="s">
        <v>70</v>
      </c>
      <c r="C5" s="2"/>
    </row>
    <row r="6" spans="1:6" ht="13.5" thickBot="1" x14ac:dyDescent="0.25">
      <c r="A6" s="7"/>
      <c r="B6" s="2"/>
      <c r="C6" s="2"/>
      <c r="D6" s="2"/>
      <c r="E6" s="32"/>
    </row>
    <row r="7" spans="1:6" x14ac:dyDescent="0.2">
      <c r="A7" s="63" t="s">
        <v>18</v>
      </c>
      <c r="B7" s="64" t="s">
        <v>6</v>
      </c>
      <c r="C7" s="64" t="s">
        <v>7</v>
      </c>
      <c r="D7" s="64" t="s">
        <v>8</v>
      </c>
      <c r="E7" s="65" t="s">
        <v>3</v>
      </c>
      <c r="F7" s="66" t="s">
        <v>24</v>
      </c>
    </row>
    <row r="8" spans="1:6" x14ac:dyDescent="0.2">
      <c r="A8" s="53" t="s">
        <v>9</v>
      </c>
      <c r="B8" s="67" t="s">
        <v>18</v>
      </c>
      <c r="C8" s="67" t="s">
        <v>18</v>
      </c>
      <c r="D8" s="68">
        <v>0</v>
      </c>
      <c r="E8" s="46" t="s">
        <v>18</v>
      </c>
      <c r="F8" s="69" t="s">
        <v>18</v>
      </c>
    </row>
    <row r="9" spans="1:6" ht="38.25" x14ac:dyDescent="0.2">
      <c r="A9" s="111" t="s">
        <v>10</v>
      </c>
      <c r="B9" s="77" t="s">
        <v>72</v>
      </c>
      <c r="C9" s="77">
        <v>9</v>
      </c>
      <c r="D9" s="83">
        <v>569652</v>
      </c>
      <c r="E9" s="79" t="s">
        <v>18</v>
      </c>
      <c r="F9" s="112" t="s">
        <v>71</v>
      </c>
    </row>
    <row r="10" spans="1:6" ht="25.5" x14ac:dyDescent="0.2">
      <c r="A10" s="111" t="s">
        <v>18</v>
      </c>
      <c r="B10" s="77" t="s">
        <v>72</v>
      </c>
      <c r="C10" s="77">
        <v>9</v>
      </c>
      <c r="D10" s="83">
        <v>3074</v>
      </c>
      <c r="E10" s="79" t="s">
        <v>18</v>
      </c>
      <c r="F10" s="112" t="s">
        <v>49</v>
      </c>
    </row>
    <row r="11" spans="1:6" ht="25.5" x14ac:dyDescent="0.2">
      <c r="A11" s="111" t="s">
        <v>18</v>
      </c>
      <c r="B11" s="77" t="s">
        <v>72</v>
      </c>
      <c r="C11" s="77">
        <v>9</v>
      </c>
      <c r="D11" s="83">
        <v>3043</v>
      </c>
      <c r="E11" s="79" t="s">
        <v>18</v>
      </c>
      <c r="F11" s="112" t="s">
        <v>49</v>
      </c>
    </row>
    <row r="12" spans="1:6" ht="25.5" x14ac:dyDescent="0.2">
      <c r="A12" s="111" t="s">
        <v>18</v>
      </c>
      <c r="B12" s="77" t="s">
        <v>72</v>
      </c>
      <c r="C12" s="77">
        <v>9</v>
      </c>
      <c r="D12" s="83">
        <v>3337</v>
      </c>
      <c r="E12" s="79" t="s">
        <v>18</v>
      </c>
      <c r="F12" s="112" t="s">
        <v>35</v>
      </c>
    </row>
    <row r="13" spans="1:6" ht="25.5" x14ac:dyDescent="0.2">
      <c r="A13" s="111" t="s">
        <v>18</v>
      </c>
      <c r="B13" s="77" t="s">
        <v>72</v>
      </c>
      <c r="C13" s="77">
        <v>9</v>
      </c>
      <c r="D13" s="83">
        <v>1645</v>
      </c>
      <c r="E13" s="79" t="s">
        <v>18</v>
      </c>
      <c r="F13" s="112" t="s">
        <v>49</v>
      </c>
    </row>
    <row r="14" spans="1:6" ht="25.5" x14ac:dyDescent="0.2">
      <c r="A14" s="111" t="s">
        <v>18</v>
      </c>
      <c r="B14" s="77" t="s">
        <v>72</v>
      </c>
      <c r="C14" s="77">
        <v>9</v>
      </c>
      <c r="D14" s="83">
        <v>2930</v>
      </c>
      <c r="E14" s="79" t="s">
        <v>18</v>
      </c>
      <c r="F14" s="112" t="s">
        <v>49</v>
      </c>
    </row>
    <row r="15" spans="1:6" ht="38.25" x14ac:dyDescent="0.2">
      <c r="A15" s="111" t="s">
        <v>18</v>
      </c>
      <c r="B15" s="77" t="s">
        <v>72</v>
      </c>
      <c r="C15" s="77">
        <v>9</v>
      </c>
      <c r="D15" s="83">
        <v>909</v>
      </c>
      <c r="E15" s="79" t="s">
        <v>18</v>
      </c>
      <c r="F15" s="112" t="s">
        <v>31</v>
      </c>
    </row>
    <row r="16" spans="1:6" x14ac:dyDescent="0.2">
      <c r="A16" s="111" t="s">
        <v>18</v>
      </c>
      <c r="B16" s="77" t="s">
        <v>72</v>
      </c>
      <c r="C16" s="77">
        <v>9</v>
      </c>
      <c r="D16" s="83">
        <v>200</v>
      </c>
      <c r="E16" s="79" t="s">
        <v>18</v>
      </c>
      <c r="F16" s="113" t="s">
        <v>141</v>
      </c>
    </row>
    <row r="17" spans="1:15" x14ac:dyDescent="0.2">
      <c r="A17" s="111" t="s">
        <v>18</v>
      </c>
      <c r="B17" s="77" t="s">
        <v>72</v>
      </c>
      <c r="C17" s="77">
        <v>9</v>
      </c>
      <c r="D17" s="83">
        <v>78886</v>
      </c>
      <c r="E17" s="79" t="s">
        <v>18</v>
      </c>
      <c r="F17" s="113" t="s">
        <v>27</v>
      </c>
    </row>
    <row r="18" spans="1:15" ht="25.5" x14ac:dyDescent="0.2">
      <c r="A18" s="111" t="s">
        <v>18</v>
      </c>
      <c r="B18" s="77" t="s">
        <v>72</v>
      </c>
      <c r="C18" s="77">
        <v>9</v>
      </c>
      <c r="D18" s="83">
        <v>428630</v>
      </c>
      <c r="E18" s="79" t="s">
        <v>18</v>
      </c>
      <c r="F18" s="112" t="s">
        <v>28</v>
      </c>
    </row>
    <row r="19" spans="1:15" ht="25.5" x14ac:dyDescent="0.2">
      <c r="A19" s="111" t="s">
        <v>18</v>
      </c>
      <c r="B19" s="77" t="s">
        <v>72</v>
      </c>
      <c r="C19" s="77">
        <v>9</v>
      </c>
      <c r="D19" s="83">
        <v>889</v>
      </c>
      <c r="E19" s="79" t="s">
        <v>18</v>
      </c>
      <c r="F19" s="113" t="s">
        <v>35</v>
      </c>
    </row>
    <row r="20" spans="1:15" x14ac:dyDescent="0.2">
      <c r="A20" s="111" t="s">
        <v>18</v>
      </c>
      <c r="B20" s="77" t="s">
        <v>72</v>
      </c>
      <c r="C20" s="77">
        <v>9</v>
      </c>
      <c r="D20" s="83">
        <v>2628</v>
      </c>
      <c r="E20" s="79" t="s">
        <v>18</v>
      </c>
      <c r="F20" s="113" t="s">
        <v>25</v>
      </c>
    </row>
    <row r="21" spans="1:15" ht="25.5" x14ac:dyDescent="0.2">
      <c r="A21" s="111" t="s">
        <v>18</v>
      </c>
      <c r="B21" s="77" t="s">
        <v>72</v>
      </c>
      <c r="C21" s="77">
        <v>9</v>
      </c>
      <c r="D21" s="83">
        <v>2664</v>
      </c>
      <c r="E21" s="79" t="s">
        <v>18</v>
      </c>
      <c r="F21" s="113" t="s">
        <v>35</v>
      </c>
    </row>
    <row r="22" spans="1:15" x14ac:dyDescent="0.2">
      <c r="A22" s="111" t="s">
        <v>18</v>
      </c>
      <c r="B22" s="77" t="s">
        <v>72</v>
      </c>
      <c r="C22" s="77">
        <v>9</v>
      </c>
      <c r="D22" s="83">
        <v>1685</v>
      </c>
      <c r="E22" s="79" t="s">
        <v>18</v>
      </c>
      <c r="F22" s="113" t="s">
        <v>142</v>
      </c>
    </row>
    <row r="23" spans="1:15" ht="25.5" x14ac:dyDescent="0.2">
      <c r="A23" s="111" t="s">
        <v>18</v>
      </c>
      <c r="B23" s="77" t="s">
        <v>72</v>
      </c>
      <c r="C23" s="77">
        <v>9</v>
      </c>
      <c r="D23" s="83">
        <v>2739</v>
      </c>
      <c r="E23" s="79" t="s">
        <v>18</v>
      </c>
      <c r="F23" s="113" t="s">
        <v>35</v>
      </c>
    </row>
    <row r="24" spans="1:15" ht="25.5" x14ac:dyDescent="0.2">
      <c r="A24" s="111" t="s">
        <v>18</v>
      </c>
      <c r="B24" s="77" t="s">
        <v>72</v>
      </c>
      <c r="C24" s="77">
        <v>9</v>
      </c>
      <c r="D24" s="83">
        <v>3009</v>
      </c>
      <c r="E24" s="79" t="s">
        <v>18</v>
      </c>
      <c r="F24" s="113" t="s">
        <v>35</v>
      </c>
    </row>
    <row r="25" spans="1:15" ht="25.5" x14ac:dyDescent="0.2">
      <c r="A25" s="111" t="s">
        <v>18</v>
      </c>
      <c r="B25" s="77" t="s">
        <v>72</v>
      </c>
      <c r="C25" s="77">
        <v>9</v>
      </c>
      <c r="D25" s="83">
        <v>2528</v>
      </c>
      <c r="E25" s="79" t="s">
        <v>18</v>
      </c>
      <c r="F25" s="113" t="s">
        <v>35</v>
      </c>
    </row>
    <row r="26" spans="1:15" ht="25.5" x14ac:dyDescent="0.2">
      <c r="A26" s="111" t="s">
        <v>18</v>
      </c>
      <c r="B26" s="77" t="s">
        <v>72</v>
      </c>
      <c r="C26" s="77">
        <v>9</v>
      </c>
      <c r="D26" s="83">
        <v>124858</v>
      </c>
      <c r="E26" s="79" t="s">
        <v>18</v>
      </c>
      <c r="F26" s="113" t="s">
        <v>30</v>
      </c>
    </row>
    <row r="27" spans="1:15" x14ac:dyDescent="0.2">
      <c r="A27" s="111" t="s">
        <v>18</v>
      </c>
      <c r="B27" s="77" t="s">
        <v>72</v>
      </c>
      <c r="C27" s="77">
        <v>9</v>
      </c>
      <c r="D27" s="83">
        <v>1620</v>
      </c>
      <c r="E27" s="79" t="s">
        <v>18</v>
      </c>
      <c r="F27" s="113" t="s">
        <v>143</v>
      </c>
    </row>
    <row r="28" spans="1:15" x14ac:dyDescent="0.2">
      <c r="A28" s="111" t="s">
        <v>18</v>
      </c>
      <c r="B28" s="77" t="s">
        <v>72</v>
      </c>
      <c r="C28" s="77">
        <v>9</v>
      </c>
      <c r="D28" s="83">
        <v>100</v>
      </c>
      <c r="E28" s="79" t="s">
        <v>18</v>
      </c>
      <c r="F28" s="112" t="s">
        <v>144</v>
      </c>
      <c r="H28" s="30"/>
      <c r="J28" s="31"/>
    </row>
    <row r="29" spans="1:15" x14ac:dyDescent="0.2">
      <c r="A29" s="111" t="s">
        <v>18</v>
      </c>
      <c r="B29" s="77" t="s">
        <v>72</v>
      </c>
      <c r="C29" s="77">
        <v>9</v>
      </c>
      <c r="D29" s="83">
        <v>100</v>
      </c>
      <c r="E29" s="79" t="s">
        <v>18</v>
      </c>
      <c r="F29" s="112" t="s">
        <v>145</v>
      </c>
      <c r="H29" s="31"/>
    </row>
    <row r="30" spans="1:15" x14ac:dyDescent="0.2">
      <c r="A30" s="93" t="s">
        <v>11</v>
      </c>
      <c r="B30" s="19" t="s">
        <v>18</v>
      </c>
      <c r="C30" s="19" t="s">
        <v>18</v>
      </c>
      <c r="D30" s="22">
        <f>SUM(D9:D29)</f>
        <v>1235126</v>
      </c>
      <c r="E30" s="20" t="s">
        <v>18</v>
      </c>
      <c r="F30" s="24" t="s">
        <v>18</v>
      </c>
      <c r="G30" s="31"/>
    </row>
    <row r="31" spans="1:15" x14ac:dyDescent="0.2">
      <c r="A31" s="25" t="s">
        <v>18</v>
      </c>
      <c r="B31" s="19" t="s">
        <v>18</v>
      </c>
      <c r="C31" s="19" t="s">
        <v>18</v>
      </c>
      <c r="D31" s="19" t="s">
        <v>18</v>
      </c>
      <c r="E31" s="20">
        <f>SUM(D30)+D8</f>
        <v>1235126</v>
      </c>
      <c r="F31" s="24" t="s">
        <v>18</v>
      </c>
      <c r="N31" s="31"/>
      <c r="O31" s="31"/>
    </row>
    <row r="32" spans="1:15" x14ac:dyDescent="0.2">
      <c r="A32" s="114" t="s">
        <v>44</v>
      </c>
      <c r="B32" s="19" t="s">
        <v>18</v>
      </c>
      <c r="C32" s="19" t="s">
        <v>18</v>
      </c>
      <c r="D32" s="116">
        <v>0</v>
      </c>
      <c r="E32" s="20" t="s">
        <v>18</v>
      </c>
      <c r="F32" s="24" t="s">
        <v>18</v>
      </c>
    </row>
    <row r="33" spans="1:6" x14ac:dyDescent="0.2">
      <c r="A33" s="76" t="s">
        <v>45</v>
      </c>
      <c r="B33" s="77" t="s">
        <v>72</v>
      </c>
      <c r="C33" s="77">
        <v>9</v>
      </c>
      <c r="D33" s="78">
        <v>4180</v>
      </c>
      <c r="E33" s="79" t="s">
        <v>18</v>
      </c>
      <c r="F33" s="80" t="s">
        <v>27</v>
      </c>
    </row>
    <row r="34" spans="1:6" ht="38.25" x14ac:dyDescent="0.2">
      <c r="A34" s="81" t="s">
        <v>18</v>
      </c>
      <c r="B34" s="77" t="s">
        <v>72</v>
      </c>
      <c r="C34" s="77">
        <v>9</v>
      </c>
      <c r="D34" s="138">
        <v>28241</v>
      </c>
      <c r="E34" s="79" t="s">
        <v>18</v>
      </c>
      <c r="F34" s="80" t="s">
        <v>31</v>
      </c>
    </row>
    <row r="35" spans="1:6" ht="25.5" x14ac:dyDescent="0.2">
      <c r="A35" s="81" t="s">
        <v>18</v>
      </c>
      <c r="B35" s="77" t="s">
        <v>72</v>
      </c>
      <c r="C35" s="77">
        <v>9</v>
      </c>
      <c r="D35" s="138">
        <v>21463</v>
      </c>
      <c r="E35" s="79" t="s">
        <v>18</v>
      </c>
      <c r="F35" s="92" t="s">
        <v>28</v>
      </c>
    </row>
    <row r="36" spans="1:6" ht="25.5" x14ac:dyDescent="0.2">
      <c r="A36" s="81" t="s">
        <v>18</v>
      </c>
      <c r="B36" s="77" t="s">
        <v>72</v>
      </c>
      <c r="C36" s="77">
        <v>9</v>
      </c>
      <c r="D36" s="138">
        <v>181</v>
      </c>
      <c r="E36" s="79" t="s">
        <v>18</v>
      </c>
      <c r="F36" s="80" t="s">
        <v>35</v>
      </c>
    </row>
    <row r="37" spans="1:6" ht="25.5" x14ac:dyDescent="0.2">
      <c r="A37" s="81" t="s">
        <v>18</v>
      </c>
      <c r="B37" s="77" t="s">
        <v>72</v>
      </c>
      <c r="C37" s="77">
        <v>9</v>
      </c>
      <c r="D37" s="138">
        <v>202</v>
      </c>
      <c r="E37" s="79" t="s">
        <v>18</v>
      </c>
      <c r="F37" s="80" t="s">
        <v>49</v>
      </c>
    </row>
    <row r="38" spans="1:6" ht="25.5" x14ac:dyDescent="0.2">
      <c r="A38" s="81" t="s">
        <v>18</v>
      </c>
      <c r="B38" s="77" t="s">
        <v>72</v>
      </c>
      <c r="C38" s="77">
        <v>9</v>
      </c>
      <c r="D38" s="138">
        <v>182</v>
      </c>
      <c r="E38" s="79" t="s">
        <v>18</v>
      </c>
      <c r="F38" s="80" t="s">
        <v>35</v>
      </c>
    </row>
    <row r="39" spans="1:6" ht="25.5" x14ac:dyDescent="0.2">
      <c r="A39" s="81" t="s">
        <v>18</v>
      </c>
      <c r="B39" s="77" t="s">
        <v>72</v>
      </c>
      <c r="C39" s="77">
        <v>9</v>
      </c>
      <c r="D39" s="138">
        <v>183</v>
      </c>
      <c r="E39" s="79" t="s">
        <v>18</v>
      </c>
      <c r="F39" s="80" t="s">
        <v>35</v>
      </c>
    </row>
    <row r="40" spans="1:6" ht="25.5" x14ac:dyDescent="0.2">
      <c r="A40" s="81" t="s">
        <v>18</v>
      </c>
      <c r="B40" s="77" t="s">
        <v>72</v>
      </c>
      <c r="C40" s="77">
        <v>9</v>
      </c>
      <c r="D40" s="138">
        <v>52</v>
      </c>
      <c r="E40" s="79" t="s">
        <v>18</v>
      </c>
      <c r="F40" s="80" t="s">
        <v>49</v>
      </c>
    </row>
    <row r="41" spans="1:6" ht="25.5" x14ac:dyDescent="0.2">
      <c r="A41" s="81" t="s">
        <v>18</v>
      </c>
      <c r="B41" s="77" t="s">
        <v>72</v>
      </c>
      <c r="C41" s="77">
        <v>9</v>
      </c>
      <c r="D41" s="138">
        <v>183</v>
      </c>
      <c r="E41" s="79" t="s">
        <v>18</v>
      </c>
      <c r="F41" s="80" t="s">
        <v>35</v>
      </c>
    </row>
    <row r="42" spans="1:6" ht="25.5" x14ac:dyDescent="0.2">
      <c r="A42" s="81" t="s">
        <v>18</v>
      </c>
      <c r="B42" s="77" t="s">
        <v>72</v>
      </c>
      <c r="C42" s="77">
        <v>9</v>
      </c>
      <c r="D42" s="138">
        <v>150</v>
      </c>
      <c r="E42" s="79" t="s">
        <v>18</v>
      </c>
      <c r="F42" s="80" t="s">
        <v>35</v>
      </c>
    </row>
    <row r="43" spans="1:6" ht="25.5" x14ac:dyDescent="0.2">
      <c r="A43" s="81" t="s">
        <v>18</v>
      </c>
      <c r="B43" s="77" t="s">
        <v>72</v>
      </c>
      <c r="C43" s="77">
        <v>9</v>
      </c>
      <c r="D43" s="138">
        <v>192</v>
      </c>
      <c r="E43" s="79" t="s">
        <v>18</v>
      </c>
      <c r="F43" s="80" t="s">
        <v>35</v>
      </c>
    </row>
    <row r="44" spans="1:6" ht="28.5" customHeight="1" x14ac:dyDescent="0.2">
      <c r="A44" s="81" t="s">
        <v>18</v>
      </c>
      <c r="B44" s="77" t="s">
        <v>72</v>
      </c>
      <c r="C44" s="77">
        <v>9</v>
      </c>
      <c r="D44" s="138">
        <v>182</v>
      </c>
      <c r="E44" s="79" t="s">
        <v>18</v>
      </c>
      <c r="F44" s="80" t="s">
        <v>35</v>
      </c>
    </row>
    <row r="45" spans="1:6" ht="25.5" x14ac:dyDescent="0.2">
      <c r="A45" s="81" t="s">
        <v>18</v>
      </c>
      <c r="B45" s="77" t="s">
        <v>72</v>
      </c>
      <c r="C45" s="77">
        <v>9</v>
      </c>
      <c r="D45" s="138">
        <v>50</v>
      </c>
      <c r="E45" s="79" t="s">
        <v>18</v>
      </c>
      <c r="F45" s="80" t="s">
        <v>35</v>
      </c>
    </row>
    <row r="46" spans="1:6" ht="25.5" x14ac:dyDescent="0.2">
      <c r="A46" s="81" t="s">
        <v>18</v>
      </c>
      <c r="B46" s="77" t="s">
        <v>72</v>
      </c>
      <c r="C46" s="77">
        <v>9</v>
      </c>
      <c r="D46" s="138">
        <v>181</v>
      </c>
      <c r="E46" s="79" t="s">
        <v>18</v>
      </c>
      <c r="F46" s="80" t="s">
        <v>35</v>
      </c>
    </row>
    <row r="47" spans="1:6" ht="38.25" x14ac:dyDescent="0.2">
      <c r="A47" s="81" t="s">
        <v>18</v>
      </c>
      <c r="B47" s="77" t="s">
        <v>72</v>
      </c>
      <c r="C47" s="77">
        <v>9</v>
      </c>
      <c r="D47" s="138">
        <v>5505</v>
      </c>
      <c r="E47" s="79" t="s">
        <v>18</v>
      </c>
      <c r="F47" s="80" t="s">
        <v>46</v>
      </c>
    </row>
    <row r="48" spans="1:6" x14ac:dyDescent="0.2">
      <c r="A48" s="54" t="s">
        <v>47</v>
      </c>
      <c r="B48" s="19" t="s">
        <v>18</v>
      </c>
      <c r="C48" s="19" t="s">
        <v>18</v>
      </c>
      <c r="D48" s="55">
        <f>SUM(D33:D47)</f>
        <v>61127</v>
      </c>
      <c r="E48" s="79" t="s">
        <v>18</v>
      </c>
      <c r="F48" s="24" t="s">
        <v>18</v>
      </c>
    </row>
    <row r="49" spans="1:20" x14ac:dyDescent="0.2">
      <c r="A49" s="25" t="s">
        <v>18</v>
      </c>
      <c r="B49" s="19"/>
      <c r="C49" s="19"/>
      <c r="D49" s="19"/>
      <c r="E49" s="20">
        <f>SUM(D32)+D48</f>
        <v>61127</v>
      </c>
      <c r="F49" s="24" t="s">
        <v>18</v>
      </c>
    </row>
    <row r="50" spans="1:20" x14ac:dyDescent="0.2">
      <c r="A50" s="23" t="s">
        <v>19</v>
      </c>
      <c r="B50" s="19" t="s">
        <v>18</v>
      </c>
      <c r="C50" s="29" t="s">
        <v>18</v>
      </c>
      <c r="D50" s="22">
        <v>0</v>
      </c>
      <c r="E50" s="20" t="s">
        <v>18</v>
      </c>
      <c r="F50" s="24" t="s">
        <v>18</v>
      </c>
    </row>
    <row r="51" spans="1:20" ht="25.5" x14ac:dyDescent="0.2">
      <c r="A51" s="85" t="s">
        <v>20</v>
      </c>
      <c r="B51" s="77" t="s">
        <v>72</v>
      </c>
      <c r="C51" s="77">
        <v>9</v>
      </c>
      <c r="D51" s="83">
        <v>581</v>
      </c>
      <c r="E51" s="79" t="s">
        <v>18</v>
      </c>
      <c r="F51" s="84" t="s">
        <v>49</v>
      </c>
    </row>
    <row r="52" spans="1:20" ht="25.5" x14ac:dyDescent="0.2">
      <c r="A52" s="82"/>
      <c r="B52" s="77" t="s">
        <v>72</v>
      </c>
      <c r="C52" s="77">
        <v>9</v>
      </c>
      <c r="D52" s="83">
        <v>610</v>
      </c>
      <c r="E52" s="79" t="s">
        <v>18</v>
      </c>
      <c r="F52" s="84" t="s">
        <v>35</v>
      </c>
    </row>
    <row r="53" spans="1:20" ht="25.5" x14ac:dyDescent="0.2">
      <c r="A53" s="85" t="s">
        <v>18</v>
      </c>
      <c r="B53" s="77" t="s">
        <v>72</v>
      </c>
      <c r="C53" s="77">
        <v>9</v>
      </c>
      <c r="D53" s="83">
        <v>692</v>
      </c>
      <c r="E53" s="79" t="s">
        <v>18</v>
      </c>
      <c r="F53" s="84" t="s">
        <v>35</v>
      </c>
    </row>
    <row r="54" spans="1:20" ht="25.5" x14ac:dyDescent="0.2">
      <c r="A54" s="85" t="s">
        <v>18</v>
      </c>
      <c r="B54" s="77" t="s">
        <v>72</v>
      </c>
      <c r="C54" s="77">
        <v>9</v>
      </c>
      <c r="D54" s="83">
        <v>515</v>
      </c>
      <c r="E54" s="79" t="s">
        <v>18</v>
      </c>
      <c r="F54" s="84" t="s">
        <v>35</v>
      </c>
    </row>
    <row r="55" spans="1:20" ht="25.5" x14ac:dyDescent="0.2">
      <c r="A55" s="85" t="s">
        <v>18</v>
      </c>
      <c r="B55" s="77" t="s">
        <v>72</v>
      </c>
      <c r="C55" s="77">
        <v>9</v>
      </c>
      <c r="D55" s="83">
        <v>85</v>
      </c>
      <c r="E55" s="79" t="s">
        <v>18</v>
      </c>
      <c r="F55" s="84" t="s">
        <v>49</v>
      </c>
      <c r="N55" s="31"/>
      <c r="O55" s="31"/>
      <c r="P55" s="31"/>
      <c r="Q55" s="31"/>
      <c r="R55" s="31"/>
      <c r="S55" s="31"/>
      <c r="T55" s="31"/>
    </row>
    <row r="56" spans="1:20" ht="25.5" x14ac:dyDescent="0.2">
      <c r="A56" s="85" t="s">
        <v>18</v>
      </c>
      <c r="B56" s="77" t="s">
        <v>72</v>
      </c>
      <c r="C56" s="77">
        <v>9</v>
      </c>
      <c r="D56" s="83">
        <v>598</v>
      </c>
      <c r="E56" s="79" t="s">
        <v>18</v>
      </c>
      <c r="F56" s="84" t="s">
        <v>49</v>
      </c>
      <c r="N56" s="31"/>
      <c r="O56" s="31"/>
      <c r="P56" s="31"/>
      <c r="Q56" s="31"/>
      <c r="R56" s="31"/>
      <c r="S56" s="31"/>
      <c r="T56" s="31"/>
    </row>
    <row r="57" spans="1:20" ht="25.5" x14ac:dyDescent="0.2">
      <c r="A57" s="85" t="s">
        <v>18</v>
      </c>
      <c r="B57" s="77" t="s">
        <v>72</v>
      </c>
      <c r="C57" s="77">
        <v>9</v>
      </c>
      <c r="D57" s="83">
        <v>299</v>
      </c>
      <c r="E57" s="79" t="s">
        <v>18</v>
      </c>
      <c r="F57" s="84" t="s">
        <v>35</v>
      </c>
      <c r="N57" s="31"/>
      <c r="O57" s="31"/>
      <c r="P57" s="31"/>
      <c r="Q57" s="31"/>
      <c r="R57" s="31"/>
      <c r="S57" s="31"/>
      <c r="T57" s="31"/>
    </row>
    <row r="58" spans="1:20" ht="25.5" x14ac:dyDescent="0.2">
      <c r="A58" s="86" t="s">
        <v>18</v>
      </c>
      <c r="B58" s="87" t="s">
        <v>72</v>
      </c>
      <c r="C58" s="87">
        <v>9</v>
      </c>
      <c r="D58" s="88">
        <v>723</v>
      </c>
      <c r="E58" s="89" t="s">
        <v>18</v>
      </c>
      <c r="F58" s="90" t="s">
        <v>35</v>
      </c>
      <c r="N58" s="31"/>
      <c r="O58" s="31"/>
      <c r="P58" s="31"/>
      <c r="Q58" s="31"/>
      <c r="R58" s="31"/>
      <c r="S58" s="31"/>
      <c r="T58" s="31"/>
    </row>
    <row r="59" spans="1:20" ht="25.5" x14ac:dyDescent="0.2">
      <c r="A59" s="86" t="s">
        <v>18</v>
      </c>
      <c r="B59" s="87" t="s">
        <v>72</v>
      </c>
      <c r="C59" s="87">
        <v>9</v>
      </c>
      <c r="D59" s="88">
        <v>658</v>
      </c>
      <c r="E59" s="89" t="s">
        <v>18</v>
      </c>
      <c r="F59" s="90" t="s">
        <v>49</v>
      </c>
      <c r="N59" s="31"/>
    </row>
    <row r="60" spans="1:20" ht="25.5" x14ac:dyDescent="0.2">
      <c r="A60" s="86" t="s">
        <v>18</v>
      </c>
      <c r="B60" s="87" t="s">
        <v>72</v>
      </c>
      <c r="C60" s="87">
        <v>9</v>
      </c>
      <c r="D60" s="88">
        <v>626</v>
      </c>
      <c r="E60" s="89" t="s">
        <v>18</v>
      </c>
      <c r="F60" s="90" t="s">
        <v>35</v>
      </c>
      <c r="N60" s="31"/>
    </row>
    <row r="61" spans="1:20" ht="25.5" x14ac:dyDescent="0.2">
      <c r="A61" s="86" t="s">
        <v>18</v>
      </c>
      <c r="B61" s="87" t="s">
        <v>72</v>
      </c>
      <c r="C61" s="87">
        <v>9</v>
      </c>
      <c r="D61" s="88">
        <v>23932</v>
      </c>
      <c r="E61" s="89" t="s">
        <v>18</v>
      </c>
      <c r="F61" s="90" t="s">
        <v>30</v>
      </c>
      <c r="G61" s="31"/>
      <c r="H61" s="31"/>
      <c r="I61" s="31"/>
      <c r="J61" s="31"/>
      <c r="K61" s="31"/>
      <c r="L61" s="31"/>
      <c r="M61" s="31"/>
      <c r="N61" s="31"/>
    </row>
    <row r="62" spans="1:20" ht="38.25" x14ac:dyDescent="0.2">
      <c r="A62" s="85" t="s">
        <v>18</v>
      </c>
      <c r="B62" s="77" t="s">
        <v>72</v>
      </c>
      <c r="C62" s="77">
        <v>9</v>
      </c>
      <c r="D62" s="91">
        <v>106552</v>
      </c>
      <c r="E62" s="79" t="s">
        <v>18</v>
      </c>
      <c r="F62" s="84" t="s">
        <v>31</v>
      </c>
      <c r="G62" s="31"/>
      <c r="H62" s="31"/>
      <c r="I62" s="31"/>
      <c r="J62" s="31"/>
      <c r="K62" s="31"/>
      <c r="L62" s="31"/>
      <c r="M62" s="31"/>
      <c r="N62" s="31"/>
    </row>
    <row r="63" spans="1:20" ht="25.5" x14ac:dyDescent="0.2">
      <c r="A63" s="85" t="s">
        <v>18</v>
      </c>
      <c r="B63" s="77" t="s">
        <v>72</v>
      </c>
      <c r="C63" s="77">
        <v>9</v>
      </c>
      <c r="D63" s="91">
        <v>83</v>
      </c>
      <c r="E63" s="79" t="s">
        <v>18</v>
      </c>
      <c r="F63" s="80" t="s">
        <v>49</v>
      </c>
      <c r="G63" s="31"/>
      <c r="H63" s="31"/>
      <c r="I63" s="31"/>
      <c r="J63" s="31"/>
      <c r="K63" s="31"/>
      <c r="L63" s="31"/>
      <c r="M63" s="31"/>
      <c r="N63" s="31"/>
    </row>
    <row r="64" spans="1:20" x14ac:dyDescent="0.2">
      <c r="A64" s="85" t="s">
        <v>18</v>
      </c>
      <c r="B64" s="77" t="s">
        <v>72</v>
      </c>
      <c r="C64" s="77">
        <v>9</v>
      </c>
      <c r="D64" s="91">
        <v>16158</v>
      </c>
      <c r="E64" s="79" t="s">
        <v>18</v>
      </c>
      <c r="F64" s="80" t="s">
        <v>27</v>
      </c>
      <c r="G64" s="31"/>
      <c r="H64" s="31"/>
      <c r="I64" s="31"/>
      <c r="J64" s="31"/>
      <c r="K64" s="31"/>
      <c r="L64" s="31"/>
      <c r="M64" s="31"/>
      <c r="N64" s="31"/>
    </row>
    <row r="65" spans="1:14" ht="25.5" x14ac:dyDescent="0.2">
      <c r="A65" s="85" t="s">
        <v>18</v>
      </c>
      <c r="B65" s="77" t="s">
        <v>72</v>
      </c>
      <c r="C65" s="77">
        <v>9</v>
      </c>
      <c r="D65" s="91">
        <v>81954</v>
      </c>
      <c r="E65" s="79" t="s">
        <v>18</v>
      </c>
      <c r="F65" s="92" t="s">
        <v>28</v>
      </c>
      <c r="G65" s="31"/>
      <c r="H65" s="31"/>
      <c r="I65" s="31"/>
      <c r="J65" s="31"/>
      <c r="K65" s="31"/>
      <c r="L65" s="31"/>
      <c r="M65" s="31"/>
      <c r="N65" s="31"/>
    </row>
    <row r="66" spans="1:14" x14ac:dyDescent="0.2">
      <c r="A66" s="93" t="s">
        <v>21</v>
      </c>
      <c r="B66" s="19" t="s">
        <v>18</v>
      </c>
      <c r="C66" s="19"/>
      <c r="D66" s="45">
        <f>SUM(D51:D65)</f>
        <v>234066</v>
      </c>
      <c r="E66" s="20" t="s">
        <v>18</v>
      </c>
      <c r="F66" s="27" t="s">
        <v>18</v>
      </c>
    </row>
    <row r="67" spans="1:14" x14ac:dyDescent="0.2">
      <c r="A67" s="23"/>
      <c r="B67" s="19" t="s">
        <v>18</v>
      </c>
      <c r="C67" s="19" t="s">
        <v>18</v>
      </c>
      <c r="D67" s="19" t="s">
        <v>18</v>
      </c>
      <c r="E67" s="20">
        <f>SUM(D66)+D50</f>
        <v>234066</v>
      </c>
      <c r="F67" s="27" t="s">
        <v>18</v>
      </c>
    </row>
    <row r="68" spans="1:14" x14ac:dyDescent="0.2">
      <c r="A68" s="52" t="s">
        <v>12</v>
      </c>
      <c r="B68" s="19" t="s">
        <v>18</v>
      </c>
      <c r="C68" s="19" t="s">
        <v>18</v>
      </c>
      <c r="D68" s="51">
        <v>0</v>
      </c>
      <c r="E68" s="20" t="s">
        <v>18</v>
      </c>
      <c r="F68" s="24" t="s">
        <v>18</v>
      </c>
    </row>
    <row r="69" spans="1:14" ht="38.25" x14ac:dyDescent="0.2">
      <c r="A69" s="85" t="s">
        <v>13</v>
      </c>
      <c r="B69" s="77" t="s">
        <v>72</v>
      </c>
      <c r="C69" s="77">
        <v>9</v>
      </c>
      <c r="D69" s="99">
        <v>2678</v>
      </c>
      <c r="E69" s="79" t="s">
        <v>18</v>
      </c>
      <c r="F69" s="80" t="s">
        <v>31</v>
      </c>
    </row>
    <row r="70" spans="1:14" ht="25.5" x14ac:dyDescent="0.2">
      <c r="A70" s="85" t="s">
        <v>18</v>
      </c>
      <c r="B70" s="77" t="s">
        <v>72</v>
      </c>
      <c r="C70" s="77">
        <v>9</v>
      </c>
      <c r="D70" s="83">
        <v>483</v>
      </c>
      <c r="E70" s="79" t="s">
        <v>18</v>
      </c>
      <c r="F70" s="80" t="s">
        <v>29</v>
      </c>
    </row>
    <row r="71" spans="1:14" x14ac:dyDescent="0.2">
      <c r="A71" s="85" t="s">
        <v>18</v>
      </c>
      <c r="B71" s="77" t="s">
        <v>72</v>
      </c>
      <c r="C71" s="77">
        <v>9</v>
      </c>
      <c r="D71" s="83">
        <v>388</v>
      </c>
      <c r="E71" s="79" t="s">
        <v>18</v>
      </c>
      <c r="F71" s="80" t="s">
        <v>27</v>
      </c>
    </row>
    <row r="72" spans="1:14" ht="25.5" x14ac:dyDescent="0.2">
      <c r="A72" s="85" t="s">
        <v>18</v>
      </c>
      <c r="B72" s="77" t="s">
        <v>72</v>
      </c>
      <c r="C72" s="77">
        <v>9</v>
      </c>
      <c r="D72" s="83">
        <v>1911</v>
      </c>
      <c r="E72" s="79" t="s">
        <v>18</v>
      </c>
      <c r="F72" s="92" t="s">
        <v>28</v>
      </c>
    </row>
    <row r="73" spans="1:14" x14ac:dyDescent="0.2">
      <c r="A73" s="106" t="s">
        <v>14</v>
      </c>
      <c r="B73" s="77" t="s">
        <v>18</v>
      </c>
      <c r="C73" s="77" t="s">
        <v>18</v>
      </c>
      <c r="D73" s="100">
        <f>SUM(D69:D72)</f>
        <v>5460</v>
      </c>
      <c r="E73" s="101" t="s">
        <v>18</v>
      </c>
      <c r="F73" s="102" t="s">
        <v>18</v>
      </c>
    </row>
    <row r="74" spans="1:14" x14ac:dyDescent="0.2">
      <c r="A74" s="103" t="s">
        <v>18</v>
      </c>
      <c r="B74" s="77" t="s">
        <v>18</v>
      </c>
      <c r="C74" s="77" t="s">
        <v>18</v>
      </c>
      <c r="D74" s="77" t="s">
        <v>18</v>
      </c>
      <c r="E74" s="104">
        <f>SUM(D73)+D68</f>
        <v>5460</v>
      </c>
      <c r="F74" s="102" t="s">
        <v>18</v>
      </c>
    </row>
    <row r="75" spans="1:14" x14ac:dyDescent="0.2">
      <c r="A75" s="53" t="s">
        <v>40</v>
      </c>
      <c r="B75" s="19" t="s">
        <v>18</v>
      </c>
      <c r="C75" s="19" t="s">
        <v>18</v>
      </c>
      <c r="D75" s="117">
        <v>0</v>
      </c>
      <c r="E75" s="47"/>
      <c r="F75" s="102" t="s">
        <v>18</v>
      </c>
    </row>
    <row r="76" spans="1:14" x14ac:dyDescent="0.2">
      <c r="A76" s="115" t="s">
        <v>41</v>
      </c>
      <c r="B76" s="77" t="s">
        <v>72</v>
      </c>
      <c r="C76" s="77">
        <v>9</v>
      </c>
      <c r="D76" s="77">
        <v>1450</v>
      </c>
      <c r="E76" s="104" t="s">
        <v>18</v>
      </c>
      <c r="F76" s="107" t="s">
        <v>48</v>
      </c>
    </row>
    <row r="77" spans="1:14" ht="38.25" x14ac:dyDescent="0.2">
      <c r="A77" s="76" t="s">
        <v>18</v>
      </c>
      <c r="B77" s="77" t="s">
        <v>72</v>
      </c>
      <c r="C77" s="77">
        <v>9</v>
      </c>
      <c r="D77" s="77">
        <v>11194</v>
      </c>
      <c r="E77" s="104" t="s">
        <v>18</v>
      </c>
      <c r="F77" s="80" t="s">
        <v>46</v>
      </c>
    </row>
    <row r="78" spans="1:14" x14ac:dyDescent="0.2">
      <c r="A78" s="103" t="s">
        <v>18</v>
      </c>
      <c r="B78" s="77" t="s">
        <v>72</v>
      </c>
      <c r="C78" s="77">
        <v>9</v>
      </c>
      <c r="D78" s="77">
        <v>7859</v>
      </c>
      <c r="E78" s="104" t="s">
        <v>18</v>
      </c>
      <c r="F78" s="107" t="s">
        <v>28</v>
      </c>
    </row>
    <row r="79" spans="1:14" ht="25.5" x14ac:dyDescent="0.2">
      <c r="A79" s="103" t="s">
        <v>18</v>
      </c>
      <c r="B79" s="77" t="s">
        <v>72</v>
      </c>
      <c r="C79" s="77">
        <v>9</v>
      </c>
      <c r="D79" s="77">
        <v>1552</v>
      </c>
      <c r="E79" s="104" t="s">
        <v>18</v>
      </c>
      <c r="F79" s="80" t="s">
        <v>35</v>
      </c>
    </row>
    <row r="80" spans="1:14" ht="25.5" x14ac:dyDescent="0.2">
      <c r="A80" s="103" t="s">
        <v>18</v>
      </c>
      <c r="B80" s="77" t="s">
        <v>72</v>
      </c>
      <c r="C80" s="77">
        <v>9</v>
      </c>
      <c r="D80" s="77">
        <v>399</v>
      </c>
      <c r="E80" s="104" t="s">
        <v>18</v>
      </c>
      <c r="F80" s="80" t="s">
        <v>35</v>
      </c>
    </row>
    <row r="81" spans="1:6" x14ac:dyDescent="0.2">
      <c r="A81" s="106" t="s">
        <v>42</v>
      </c>
      <c r="B81" s="77" t="s">
        <v>18</v>
      </c>
      <c r="C81" s="77" t="s">
        <v>18</v>
      </c>
      <c r="D81" s="108">
        <f>SUM(D76:D80)</f>
        <v>22454</v>
      </c>
      <c r="E81" s="104" t="s">
        <v>18</v>
      </c>
      <c r="F81" s="134" t="s">
        <v>18</v>
      </c>
    </row>
    <row r="82" spans="1:6" x14ac:dyDescent="0.2">
      <c r="A82" s="103" t="s">
        <v>18</v>
      </c>
      <c r="B82" s="77" t="s">
        <v>18</v>
      </c>
      <c r="C82" s="77" t="s">
        <v>18</v>
      </c>
      <c r="D82" s="77" t="s">
        <v>18</v>
      </c>
      <c r="E82" s="104">
        <f>D75+D81</f>
        <v>22454</v>
      </c>
      <c r="F82" s="134" t="s">
        <v>18</v>
      </c>
    </row>
    <row r="83" spans="1:6" x14ac:dyDescent="0.2">
      <c r="A83" s="53" t="s">
        <v>52</v>
      </c>
      <c r="B83" s="77" t="s">
        <v>18</v>
      </c>
      <c r="C83" s="19">
        <v>14</v>
      </c>
      <c r="D83" s="118">
        <v>0</v>
      </c>
      <c r="E83" s="47" t="s">
        <v>18</v>
      </c>
      <c r="F83" s="134" t="s">
        <v>18</v>
      </c>
    </row>
    <row r="84" spans="1:6" x14ac:dyDescent="0.2">
      <c r="A84" s="93" t="s">
        <v>53</v>
      </c>
      <c r="B84" s="77" t="s">
        <v>18</v>
      </c>
      <c r="C84" s="19" t="s">
        <v>18</v>
      </c>
      <c r="D84" s="46">
        <v>0</v>
      </c>
      <c r="E84" s="47" t="s">
        <v>18</v>
      </c>
      <c r="F84" s="134" t="s">
        <v>18</v>
      </c>
    </row>
    <row r="85" spans="1:6" x14ac:dyDescent="0.2">
      <c r="A85" s="26" t="s">
        <v>18</v>
      </c>
      <c r="B85" s="77" t="s">
        <v>18</v>
      </c>
      <c r="C85" s="19" t="s">
        <v>18</v>
      </c>
      <c r="D85" s="19" t="s">
        <v>18</v>
      </c>
      <c r="E85" s="47">
        <f>SUM(D83+D84)</f>
        <v>0</v>
      </c>
      <c r="F85" s="134" t="s">
        <v>18</v>
      </c>
    </row>
    <row r="86" spans="1:6" x14ac:dyDescent="0.2">
      <c r="A86" s="53" t="s">
        <v>50</v>
      </c>
      <c r="B86" s="19" t="s">
        <v>18</v>
      </c>
      <c r="C86" s="19" t="s">
        <v>18</v>
      </c>
      <c r="D86" s="57">
        <v>0</v>
      </c>
      <c r="E86" s="47" t="s">
        <v>18</v>
      </c>
      <c r="F86" s="134" t="s">
        <v>18</v>
      </c>
    </row>
    <row r="87" spans="1:6" x14ac:dyDescent="0.2">
      <c r="A87" s="26" t="s">
        <v>18</v>
      </c>
      <c r="B87" s="19" t="s">
        <v>72</v>
      </c>
      <c r="C87" s="19">
        <v>31</v>
      </c>
      <c r="D87" s="57">
        <v>42050</v>
      </c>
      <c r="E87" s="47" t="s">
        <v>18</v>
      </c>
      <c r="F87" s="134" t="s">
        <v>18</v>
      </c>
    </row>
    <row r="88" spans="1:6" x14ac:dyDescent="0.2">
      <c r="A88" s="93" t="s">
        <v>51</v>
      </c>
      <c r="B88" s="19" t="s">
        <v>18</v>
      </c>
      <c r="C88" s="19" t="s">
        <v>18</v>
      </c>
      <c r="D88" s="62">
        <f>SUM(D87:D87)</f>
        <v>42050</v>
      </c>
      <c r="E88" s="47" t="s">
        <v>18</v>
      </c>
      <c r="F88" s="134" t="s">
        <v>18</v>
      </c>
    </row>
    <row r="89" spans="1:6" x14ac:dyDescent="0.2">
      <c r="A89" s="26" t="s">
        <v>18</v>
      </c>
      <c r="B89" s="19" t="s">
        <v>18</v>
      </c>
      <c r="C89" s="19" t="s">
        <v>18</v>
      </c>
      <c r="D89" s="19" t="s">
        <v>18</v>
      </c>
      <c r="E89" s="47">
        <f>D86+D88</f>
        <v>42050</v>
      </c>
      <c r="F89" s="134" t="s">
        <v>18</v>
      </c>
    </row>
    <row r="90" spans="1:6" x14ac:dyDescent="0.2">
      <c r="A90" s="23" t="s">
        <v>32</v>
      </c>
      <c r="B90" s="19" t="s">
        <v>18</v>
      </c>
      <c r="C90" s="19" t="s">
        <v>18</v>
      </c>
      <c r="D90" s="49">
        <v>0</v>
      </c>
      <c r="E90" s="20" t="s">
        <v>18</v>
      </c>
      <c r="F90" s="134" t="s">
        <v>18</v>
      </c>
    </row>
    <row r="91" spans="1:6" ht="38.25" x14ac:dyDescent="0.2">
      <c r="A91" s="109" t="s">
        <v>34</v>
      </c>
      <c r="B91" s="77" t="s">
        <v>72</v>
      </c>
      <c r="C91" s="77">
        <v>9</v>
      </c>
      <c r="D91" s="110">
        <v>36711</v>
      </c>
      <c r="E91" s="20" t="s">
        <v>18</v>
      </c>
      <c r="F91" s="92" t="s">
        <v>43</v>
      </c>
    </row>
    <row r="92" spans="1:6" x14ac:dyDescent="0.2">
      <c r="A92" s="93" t="s">
        <v>33</v>
      </c>
      <c r="B92" s="19" t="s">
        <v>18</v>
      </c>
      <c r="C92" s="19" t="s">
        <v>18</v>
      </c>
      <c r="D92" s="22">
        <f>D91</f>
        <v>36711</v>
      </c>
      <c r="E92" s="20" t="s">
        <v>18</v>
      </c>
      <c r="F92" s="24" t="s">
        <v>18</v>
      </c>
    </row>
    <row r="93" spans="1:6" x14ac:dyDescent="0.2">
      <c r="A93" s="26" t="s">
        <v>18</v>
      </c>
      <c r="B93" s="19" t="s">
        <v>18</v>
      </c>
      <c r="C93" s="19" t="s">
        <v>18</v>
      </c>
      <c r="D93" s="19" t="s">
        <v>18</v>
      </c>
      <c r="E93" s="20">
        <f>SUM(D92)+D90</f>
        <v>36711</v>
      </c>
      <c r="F93" s="24" t="s">
        <v>18</v>
      </c>
    </row>
    <row r="94" spans="1:6" ht="13.5" thickBot="1" x14ac:dyDescent="0.25">
      <c r="A94" s="34" t="s">
        <v>18</v>
      </c>
      <c r="B94" s="35" t="s">
        <v>18</v>
      </c>
      <c r="C94" s="35" t="s">
        <v>18</v>
      </c>
      <c r="D94" s="35" t="s">
        <v>18</v>
      </c>
      <c r="E94" s="36">
        <f>SUM(E9:E93)</f>
        <v>1636994</v>
      </c>
      <c r="F94" s="37" t="s">
        <v>18</v>
      </c>
    </row>
    <row r="95" spans="1:6" x14ac:dyDescent="0.2">
      <c r="A95" s="38"/>
      <c r="B95" s="39"/>
      <c r="C95" s="39"/>
      <c r="D95" s="39"/>
      <c r="E95" s="40"/>
      <c r="F95" s="41"/>
    </row>
    <row r="96" spans="1:6" x14ac:dyDescent="0.2">
      <c r="F96" s="31"/>
    </row>
    <row r="97" spans="6:6" x14ac:dyDescent="0.2">
      <c r="F97" s="31"/>
    </row>
    <row r="98" spans="6:6" x14ac:dyDescent="0.2">
      <c r="F98" s="31"/>
    </row>
    <row r="99" spans="6:6" x14ac:dyDescent="0.2">
      <c r="F99" s="31"/>
    </row>
  </sheetData>
  <sheetProtection password="AE51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WhiteSpace="0" topLeftCell="A25" zoomScaleNormal="100" workbookViewId="0">
      <selection activeCell="F59" sqref="F59"/>
    </sheetView>
  </sheetViews>
  <sheetFormatPr defaultRowHeight="14.25" x14ac:dyDescent="0.2"/>
  <cols>
    <col min="1" max="1" width="6.85546875" style="9" customWidth="1"/>
    <col min="2" max="2" width="10.140625" style="9" bestFit="1" customWidth="1"/>
    <col min="3" max="3" width="13" style="9" bestFit="1" customWidth="1"/>
    <col min="4" max="4" width="35.7109375" style="9" bestFit="1" customWidth="1"/>
    <col min="5" max="5" width="42.28515625" style="9" customWidth="1"/>
    <col min="6" max="6" width="14.28515625" style="9" bestFit="1" customWidth="1"/>
    <col min="7" max="7" width="9.140625" style="9"/>
    <col min="8" max="8" width="11.28515625" style="9" bestFit="1" customWidth="1"/>
    <col min="9" max="9" width="12.28515625" style="9" bestFit="1" customWidth="1"/>
    <col min="10" max="10" width="10.140625" style="9" bestFit="1" customWidth="1"/>
    <col min="11" max="16384" width="9.140625" style="9"/>
  </cols>
  <sheetData>
    <row r="1" spans="1:6" x14ac:dyDescent="0.2">
      <c r="A1" s="2" t="s">
        <v>4</v>
      </c>
      <c r="B1" s="2"/>
      <c r="C1" s="7"/>
      <c r="D1" s="7"/>
      <c r="E1" s="7"/>
      <c r="F1" s="7"/>
    </row>
    <row r="3" spans="1:6" x14ac:dyDescent="0.2">
      <c r="A3" s="2" t="s">
        <v>17</v>
      </c>
      <c r="B3" s="7"/>
      <c r="C3" s="7"/>
      <c r="D3" s="7"/>
      <c r="F3" s="7"/>
    </row>
    <row r="4" spans="1:6" x14ac:dyDescent="0.2">
      <c r="A4" s="7"/>
      <c r="B4" s="2"/>
      <c r="C4" s="7"/>
      <c r="D4" s="7"/>
      <c r="E4" s="7"/>
      <c r="F4" s="7"/>
    </row>
    <row r="5" spans="1:6" x14ac:dyDescent="0.2">
      <c r="A5" s="142" t="s">
        <v>68</v>
      </c>
      <c r="B5" s="142"/>
      <c r="C5" s="142"/>
      <c r="F5" s="7"/>
    </row>
    <row r="6" spans="1:6" ht="15" thickBot="1" x14ac:dyDescent="0.25">
      <c r="A6" s="7"/>
      <c r="B6" s="7"/>
      <c r="C6" s="7"/>
      <c r="D6" s="7"/>
      <c r="E6" s="7"/>
      <c r="F6" s="7"/>
    </row>
    <row r="7" spans="1:6" ht="51" x14ac:dyDescent="0.2">
      <c r="A7" s="10" t="s">
        <v>0</v>
      </c>
      <c r="B7" s="11" t="s">
        <v>1</v>
      </c>
      <c r="C7" s="12" t="s">
        <v>2</v>
      </c>
      <c r="D7" s="11" t="s">
        <v>15</v>
      </c>
      <c r="E7" s="11" t="s">
        <v>24</v>
      </c>
      <c r="F7" s="4" t="s">
        <v>16</v>
      </c>
    </row>
    <row r="8" spans="1:6" x14ac:dyDescent="0.2">
      <c r="A8" s="132">
        <v>1</v>
      </c>
      <c r="B8" s="21">
        <v>43840</v>
      </c>
      <c r="C8" s="18">
        <v>84</v>
      </c>
      <c r="D8" s="6" t="s">
        <v>82</v>
      </c>
      <c r="E8" s="6" t="s">
        <v>83</v>
      </c>
      <c r="F8" s="28">
        <v>14431.37</v>
      </c>
    </row>
    <row r="9" spans="1:6" s="17" customFormat="1" x14ac:dyDescent="0.2">
      <c r="A9" s="72">
        <v>2</v>
      </c>
      <c r="B9" s="50">
        <v>43840</v>
      </c>
      <c r="C9" s="19">
        <v>85</v>
      </c>
      <c r="D9" s="58" t="s">
        <v>80</v>
      </c>
      <c r="E9" s="58" t="s">
        <v>81</v>
      </c>
      <c r="F9" s="28">
        <v>1306.6400000000001</v>
      </c>
    </row>
    <row r="10" spans="1:6" x14ac:dyDescent="0.2">
      <c r="A10" s="132">
        <v>3</v>
      </c>
      <c r="B10" s="21">
        <v>43840</v>
      </c>
      <c r="C10" s="18">
        <v>86</v>
      </c>
      <c r="D10" s="6" t="s">
        <v>76</v>
      </c>
      <c r="E10" s="6" t="s">
        <v>77</v>
      </c>
      <c r="F10" s="28">
        <v>11700</v>
      </c>
    </row>
    <row r="11" spans="1:6" x14ac:dyDescent="0.2">
      <c r="A11" s="72">
        <v>4</v>
      </c>
      <c r="B11" s="21">
        <v>43840</v>
      </c>
      <c r="C11" s="18">
        <v>87</v>
      </c>
      <c r="D11" s="6" t="s">
        <v>78</v>
      </c>
      <c r="E11" s="6" t="s">
        <v>79</v>
      </c>
      <c r="F11" s="28">
        <v>1689.59</v>
      </c>
    </row>
    <row r="12" spans="1:6" x14ac:dyDescent="0.2">
      <c r="A12" s="132">
        <v>5</v>
      </c>
      <c r="B12" s="60">
        <v>43840</v>
      </c>
      <c r="C12" s="44">
        <v>88</v>
      </c>
      <c r="D12" s="43" t="s">
        <v>74</v>
      </c>
      <c r="E12" s="43" t="s">
        <v>75</v>
      </c>
      <c r="F12" s="73">
        <v>7616</v>
      </c>
    </row>
    <row r="13" spans="1:6" s="17" customFormat="1" x14ac:dyDescent="0.2">
      <c r="A13" s="72">
        <v>6</v>
      </c>
      <c r="B13" s="50">
        <v>43843</v>
      </c>
      <c r="C13" s="19">
        <v>89</v>
      </c>
      <c r="D13" s="58" t="s">
        <v>84</v>
      </c>
      <c r="E13" s="58" t="s">
        <v>88</v>
      </c>
      <c r="F13" s="28">
        <v>729.01</v>
      </c>
    </row>
    <row r="14" spans="1:6" s="17" customFormat="1" x14ac:dyDescent="0.2">
      <c r="A14" s="132">
        <v>7</v>
      </c>
      <c r="B14" s="50">
        <v>43843</v>
      </c>
      <c r="C14" s="19">
        <v>90</v>
      </c>
      <c r="D14" s="58" t="s">
        <v>80</v>
      </c>
      <c r="E14" s="58" t="s">
        <v>87</v>
      </c>
      <c r="F14" s="28">
        <v>4205.8100000000004</v>
      </c>
    </row>
    <row r="15" spans="1:6" x14ac:dyDescent="0.2">
      <c r="A15" s="72">
        <v>8</v>
      </c>
      <c r="B15" s="21">
        <v>43843</v>
      </c>
      <c r="C15" s="18">
        <v>91</v>
      </c>
      <c r="D15" s="6" t="s">
        <v>85</v>
      </c>
      <c r="E15" s="6" t="s">
        <v>86</v>
      </c>
      <c r="F15" s="28">
        <v>27614.01</v>
      </c>
    </row>
    <row r="16" spans="1:6" x14ac:dyDescent="0.2">
      <c r="A16" s="132">
        <v>9</v>
      </c>
      <c r="B16" s="21">
        <v>43844</v>
      </c>
      <c r="C16" s="18">
        <v>92</v>
      </c>
      <c r="D16" s="6" t="s">
        <v>89</v>
      </c>
      <c r="E16" s="6" t="s">
        <v>90</v>
      </c>
      <c r="F16" s="28">
        <v>7500</v>
      </c>
    </row>
    <row r="17" spans="1:7" x14ac:dyDescent="0.2">
      <c r="A17" s="72">
        <v>10</v>
      </c>
      <c r="B17" s="21">
        <v>43845</v>
      </c>
      <c r="C17" s="18">
        <v>93</v>
      </c>
      <c r="D17" s="6" t="s">
        <v>91</v>
      </c>
      <c r="E17" s="6" t="s">
        <v>92</v>
      </c>
      <c r="F17" s="28">
        <v>27544.97</v>
      </c>
    </row>
    <row r="18" spans="1:7" x14ac:dyDescent="0.2">
      <c r="A18" s="132">
        <v>11</v>
      </c>
      <c r="B18" s="21">
        <v>43846</v>
      </c>
      <c r="C18" s="18">
        <v>1</v>
      </c>
      <c r="D18" s="6" t="s">
        <v>93</v>
      </c>
      <c r="E18" s="6" t="s">
        <v>94</v>
      </c>
      <c r="F18" s="28">
        <v>4760</v>
      </c>
    </row>
    <row r="19" spans="1:7" x14ac:dyDescent="0.2">
      <c r="A19" s="72">
        <v>12</v>
      </c>
      <c r="B19" s="21">
        <v>43846</v>
      </c>
      <c r="C19" s="18">
        <v>97</v>
      </c>
      <c r="D19" s="6" t="s">
        <v>95</v>
      </c>
      <c r="E19" s="6" t="s">
        <v>96</v>
      </c>
      <c r="F19" s="28">
        <v>113.05</v>
      </c>
    </row>
    <row r="20" spans="1:7" x14ac:dyDescent="0.2">
      <c r="A20" s="132">
        <v>13</v>
      </c>
      <c r="B20" s="21">
        <v>43846</v>
      </c>
      <c r="C20" s="18">
        <v>98</v>
      </c>
      <c r="D20" s="6" t="s">
        <v>146</v>
      </c>
      <c r="E20" s="6" t="s">
        <v>97</v>
      </c>
      <c r="F20" s="28">
        <v>4500</v>
      </c>
    </row>
    <row r="21" spans="1:7" s="17" customFormat="1" x14ac:dyDescent="0.2">
      <c r="A21" s="72">
        <v>14</v>
      </c>
      <c r="B21" s="50">
        <v>43846</v>
      </c>
      <c r="C21" s="19">
        <v>99</v>
      </c>
      <c r="D21" s="58" t="s">
        <v>98</v>
      </c>
      <c r="E21" s="58" t="s">
        <v>99</v>
      </c>
      <c r="F21" s="28">
        <v>101.29</v>
      </c>
    </row>
    <row r="22" spans="1:7" x14ac:dyDescent="0.2">
      <c r="A22" s="132">
        <v>15</v>
      </c>
      <c r="B22" s="21">
        <v>43850</v>
      </c>
      <c r="C22" s="18">
        <v>100</v>
      </c>
      <c r="D22" s="6" t="s">
        <v>100</v>
      </c>
      <c r="E22" s="6" t="s">
        <v>101</v>
      </c>
      <c r="F22" s="28">
        <v>1927.8</v>
      </c>
    </row>
    <row r="23" spans="1:7" x14ac:dyDescent="0.2">
      <c r="A23" s="72">
        <v>16</v>
      </c>
      <c r="B23" s="21">
        <v>43850</v>
      </c>
      <c r="C23" s="18">
        <v>101</v>
      </c>
      <c r="D23" s="6" t="s">
        <v>102</v>
      </c>
      <c r="E23" s="6" t="s">
        <v>103</v>
      </c>
      <c r="F23" s="28">
        <v>832.99</v>
      </c>
    </row>
    <row r="24" spans="1:7" x14ac:dyDescent="0.2">
      <c r="A24" s="132">
        <v>17</v>
      </c>
      <c r="B24" s="21">
        <v>43850</v>
      </c>
      <c r="C24" s="18">
        <v>2</v>
      </c>
      <c r="D24" s="6" t="s">
        <v>93</v>
      </c>
      <c r="E24" s="6" t="s">
        <v>104</v>
      </c>
      <c r="F24" s="28">
        <v>150</v>
      </c>
    </row>
    <row r="25" spans="1:7" x14ac:dyDescent="0.2">
      <c r="A25" s="72">
        <v>18</v>
      </c>
      <c r="B25" s="21">
        <v>43851</v>
      </c>
      <c r="C25" s="18">
        <v>3</v>
      </c>
      <c r="D25" s="6" t="s">
        <v>93</v>
      </c>
      <c r="E25" s="6" t="s">
        <v>104</v>
      </c>
      <c r="F25" s="28">
        <v>500</v>
      </c>
    </row>
    <row r="26" spans="1:7" x14ac:dyDescent="0.2">
      <c r="A26" s="132">
        <v>19</v>
      </c>
      <c r="B26" s="50">
        <v>43851</v>
      </c>
      <c r="C26" s="19">
        <v>102</v>
      </c>
      <c r="D26" s="58" t="s">
        <v>105</v>
      </c>
      <c r="E26" s="58" t="s">
        <v>106</v>
      </c>
      <c r="F26" s="133">
        <v>2900.03</v>
      </c>
    </row>
    <row r="27" spans="1:7" x14ac:dyDescent="0.2">
      <c r="A27" s="72">
        <v>20</v>
      </c>
      <c r="B27" s="50">
        <v>43852</v>
      </c>
      <c r="C27" s="19">
        <v>104</v>
      </c>
      <c r="D27" s="58" t="s">
        <v>107</v>
      </c>
      <c r="E27" s="59" t="s">
        <v>108</v>
      </c>
      <c r="F27" s="133">
        <v>708.75</v>
      </c>
    </row>
    <row r="28" spans="1:7" x14ac:dyDescent="0.2">
      <c r="A28" s="132">
        <v>21</v>
      </c>
      <c r="B28" s="21">
        <v>43852</v>
      </c>
      <c r="C28" s="18">
        <v>105</v>
      </c>
      <c r="D28" s="6" t="s">
        <v>107</v>
      </c>
      <c r="E28" s="1" t="s">
        <v>109</v>
      </c>
      <c r="F28" s="133">
        <v>404.24</v>
      </c>
    </row>
    <row r="29" spans="1:7" x14ac:dyDescent="0.2">
      <c r="A29" s="72">
        <v>22</v>
      </c>
      <c r="B29" s="21">
        <v>43852</v>
      </c>
      <c r="C29" s="18">
        <v>106</v>
      </c>
      <c r="D29" s="6" t="s">
        <v>110</v>
      </c>
      <c r="E29" s="6" t="s">
        <v>111</v>
      </c>
      <c r="F29" s="133">
        <v>4980.1400000000003</v>
      </c>
    </row>
    <row r="30" spans="1:7" x14ac:dyDescent="0.2">
      <c r="A30" s="132">
        <v>23</v>
      </c>
      <c r="B30" s="21">
        <v>43852</v>
      </c>
      <c r="C30" s="18">
        <v>107</v>
      </c>
      <c r="D30" s="6" t="s">
        <v>112</v>
      </c>
      <c r="E30" s="1" t="s">
        <v>113</v>
      </c>
      <c r="F30" s="133">
        <v>14809.57</v>
      </c>
      <c r="G30" s="17"/>
    </row>
    <row r="31" spans="1:7" x14ac:dyDescent="0.2">
      <c r="A31" s="72">
        <v>24</v>
      </c>
      <c r="B31" s="21">
        <v>43852</v>
      </c>
      <c r="C31" s="18">
        <v>108</v>
      </c>
      <c r="D31" s="6" t="s">
        <v>112</v>
      </c>
      <c r="E31" s="1" t="s">
        <v>114</v>
      </c>
      <c r="F31" s="133">
        <v>20178.96</v>
      </c>
      <c r="G31" s="17"/>
    </row>
    <row r="32" spans="1:7" s="17" customFormat="1" x14ac:dyDescent="0.2">
      <c r="A32" s="132">
        <v>25</v>
      </c>
      <c r="B32" s="50">
        <v>43852</v>
      </c>
      <c r="C32" s="19">
        <v>109</v>
      </c>
      <c r="D32" s="58" t="s">
        <v>115</v>
      </c>
      <c r="E32" s="59" t="s">
        <v>116</v>
      </c>
      <c r="F32" s="133">
        <v>1618.4</v>
      </c>
    </row>
    <row r="33" spans="1:9" x14ac:dyDescent="0.2">
      <c r="A33" s="72">
        <v>26</v>
      </c>
      <c r="B33" s="50">
        <v>43852</v>
      </c>
      <c r="C33" s="19">
        <v>110</v>
      </c>
      <c r="D33" s="58" t="s">
        <v>117</v>
      </c>
      <c r="E33" s="59" t="s">
        <v>118</v>
      </c>
      <c r="F33" s="133">
        <v>7616</v>
      </c>
    </row>
    <row r="34" spans="1:9" x14ac:dyDescent="0.2">
      <c r="A34" s="132">
        <v>27</v>
      </c>
      <c r="B34" s="50">
        <v>43853</v>
      </c>
      <c r="C34" s="19">
        <v>4</v>
      </c>
      <c r="D34" s="58" t="s">
        <v>93</v>
      </c>
      <c r="E34" s="59" t="s">
        <v>104</v>
      </c>
      <c r="F34" s="28">
        <v>807</v>
      </c>
    </row>
    <row r="35" spans="1:9" x14ac:dyDescent="0.2">
      <c r="A35" s="72">
        <v>28</v>
      </c>
      <c r="B35" s="50">
        <v>43853</v>
      </c>
      <c r="C35" s="19">
        <v>112</v>
      </c>
      <c r="D35" s="58" t="s">
        <v>119</v>
      </c>
      <c r="E35" s="59" t="s">
        <v>120</v>
      </c>
      <c r="F35" s="28">
        <v>47005</v>
      </c>
    </row>
    <row r="36" spans="1:9" x14ac:dyDescent="0.2">
      <c r="A36" s="132">
        <v>29</v>
      </c>
      <c r="B36" s="50">
        <v>43853</v>
      </c>
      <c r="C36" s="19">
        <v>113</v>
      </c>
      <c r="D36" s="58" t="s">
        <v>121</v>
      </c>
      <c r="E36" s="59" t="s">
        <v>122</v>
      </c>
      <c r="F36" s="28">
        <v>7735</v>
      </c>
    </row>
    <row r="37" spans="1:9" x14ac:dyDescent="0.2">
      <c r="A37" s="72">
        <v>30</v>
      </c>
      <c r="B37" s="50">
        <v>43853</v>
      </c>
      <c r="C37" s="19">
        <v>114</v>
      </c>
      <c r="D37" s="58" t="s">
        <v>123</v>
      </c>
      <c r="E37" s="59" t="s">
        <v>124</v>
      </c>
      <c r="F37" s="28">
        <v>5593</v>
      </c>
    </row>
    <row r="38" spans="1:9" x14ac:dyDescent="0.2">
      <c r="A38" s="132">
        <v>31</v>
      </c>
      <c r="B38" s="50">
        <v>43857</v>
      </c>
      <c r="C38" s="19">
        <v>14</v>
      </c>
      <c r="D38" s="58" t="s">
        <v>93</v>
      </c>
      <c r="E38" s="59" t="s">
        <v>125</v>
      </c>
      <c r="F38" s="28">
        <v>-1353.95</v>
      </c>
    </row>
    <row r="39" spans="1:9" x14ac:dyDescent="0.2">
      <c r="A39" s="72">
        <v>32</v>
      </c>
      <c r="B39" s="50">
        <v>43857</v>
      </c>
      <c r="C39" s="19">
        <v>122</v>
      </c>
      <c r="D39" s="58" t="s">
        <v>126</v>
      </c>
      <c r="E39" s="58" t="s">
        <v>127</v>
      </c>
      <c r="F39" s="28">
        <v>1487.85</v>
      </c>
    </row>
    <row r="40" spans="1:9" s="17" customFormat="1" x14ac:dyDescent="0.2">
      <c r="A40" s="132">
        <v>33</v>
      </c>
      <c r="B40" s="50">
        <v>43857</v>
      </c>
      <c r="C40" s="19">
        <v>123</v>
      </c>
      <c r="D40" s="58" t="s">
        <v>80</v>
      </c>
      <c r="E40" s="59" t="s">
        <v>128</v>
      </c>
      <c r="F40" s="28">
        <v>3919.59</v>
      </c>
    </row>
    <row r="41" spans="1:9" x14ac:dyDescent="0.2">
      <c r="A41" s="72">
        <v>34</v>
      </c>
      <c r="B41" s="50">
        <v>43857</v>
      </c>
      <c r="C41" s="19">
        <v>124</v>
      </c>
      <c r="D41" s="58" t="s">
        <v>129</v>
      </c>
      <c r="E41" s="59" t="s">
        <v>130</v>
      </c>
      <c r="F41" s="28">
        <v>1494</v>
      </c>
    </row>
    <row r="42" spans="1:9" x14ac:dyDescent="0.2">
      <c r="A42" s="132">
        <v>35</v>
      </c>
      <c r="B42" s="50">
        <v>43858</v>
      </c>
      <c r="C42" s="19">
        <v>17</v>
      </c>
      <c r="D42" s="58" t="s">
        <v>93</v>
      </c>
      <c r="E42" s="59" t="s">
        <v>125</v>
      </c>
      <c r="F42" s="28">
        <v>-34.340000000000003</v>
      </c>
    </row>
    <row r="43" spans="1:9" s="17" customFormat="1" x14ac:dyDescent="0.2">
      <c r="A43" s="72">
        <v>36</v>
      </c>
      <c r="B43" s="50">
        <v>43859</v>
      </c>
      <c r="C43" s="19">
        <v>126</v>
      </c>
      <c r="D43" s="58" t="s">
        <v>80</v>
      </c>
      <c r="E43" s="59" t="s">
        <v>133</v>
      </c>
      <c r="F43" s="28">
        <v>2084.92</v>
      </c>
    </row>
    <row r="44" spans="1:9" x14ac:dyDescent="0.2">
      <c r="A44" s="132">
        <v>37</v>
      </c>
      <c r="B44" s="50">
        <v>43859</v>
      </c>
      <c r="C44" s="19">
        <v>19</v>
      </c>
      <c r="D44" s="58" t="s">
        <v>93</v>
      </c>
      <c r="E44" s="59" t="s">
        <v>125</v>
      </c>
      <c r="F44" s="28">
        <v>-157</v>
      </c>
    </row>
    <row r="45" spans="1:9" x14ac:dyDescent="0.2">
      <c r="A45" s="72">
        <v>38</v>
      </c>
      <c r="B45" s="50">
        <v>43859</v>
      </c>
      <c r="C45" s="19">
        <v>20</v>
      </c>
      <c r="D45" s="58" t="s">
        <v>93</v>
      </c>
      <c r="E45" s="59" t="s">
        <v>125</v>
      </c>
      <c r="F45" s="28">
        <v>-232.4</v>
      </c>
      <c r="H45" s="14"/>
      <c r="I45" s="14"/>
    </row>
    <row r="46" spans="1:9" x14ac:dyDescent="0.2">
      <c r="A46" s="132">
        <v>39</v>
      </c>
      <c r="B46" s="50">
        <v>43860</v>
      </c>
      <c r="C46" s="19">
        <v>130</v>
      </c>
      <c r="D46" s="58" t="s">
        <v>134</v>
      </c>
      <c r="E46" s="59" t="s">
        <v>135</v>
      </c>
      <c r="F46" s="28">
        <v>1449.21</v>
      </c>
      <c r="H46" s="14"/>
      <c r="I46" s="14"/>
    </row>
    <row r="47" spans="1:9" x14ac:dyDescent="0.2">
      <c r="A47" s="72">
        <v>40</v>
      </c>
      <c r="B47" s="50">
        <v>43860</v>
      </c>
      <c r="C47" s="19">
        <v>131</v>
      </c>
      <c r="D47" s="58" t="s">
        <v>136</v>
      </c>
      <c r="E47" s="59" t="s">
        <v>137</v>
      </c>
      <c r="F47" s="28">
        <v>1071</v>
      </c>
      <c r="H47" s="14"/>
      <c r="I47" s="14"/>
    </row>
    <row r="48" spans="1:9" x14ac:dyDescent="0.2">
      <c r="A48" s="132">
        <v>41</v>
      </c>
      <c r="B48" s="50">
        <v>43861</v>
      </c>
      <c r="C48" s="19">
        <v>132</v>
      </c>
      <c r="D48" s="58" t="s">
        <v>78</v>
      </c>
      <c r="E48" s="59" t="s">
        <v>138</v>
      </c>
      <c r="F48" s="28">
        <v>1722.17</v>
      </c>
      <c r="H48" s="14"/>
      <c r="I48" s="14"/>
    </row>
    <row r="49" spans="1:9" s="17" customFormat="1" x14ac:dyDescent="0.2">
      <c r="A49" s="72">
        <v>42</v>
      </c>
      <c r="B49" s="50">
        <v>43861</v>
      </c>
      <c r="C49" s="19">
        <v>133</v>
      </c>
      <c r="D49" s="58" t="s">
        <v>139</v>
      </c>
      <c r="E49" s="59" t="s">
        <v>140</v>
      </c>
      <c r="F49" s="28">
        <v>3400</v>
      </c>
      <c r="H49" s="70"/>
      <c r="I49" s="70"/>
    </row>
    <row r="50" spans="1:9" x14ac:dyDescent="0.2">
      <c r="A50" s="132">
        <v>43</v>
      </c>
      <c r="B50" s="50">
        <v>43861</v>
      </c>
      <c r="C50" s="19">
        <v>125</v>
      </c>
      <c r="D50" s="58" t="s">
        <v>131</v>
      </c>
      <c r="E50" s="59" t="s">
        <v>132</v>
      </c>
      <c r="F50" s="28">
        <v>6664</v>
      </c>
      <c r="H50" s="14"/>
      <c r="I50" s="14"/>
    </row>
    <row r="51" spans="1:9" x14ac:dyDescent="0.2">
      <c r="A51" s="72">
        <v>44</v>
      </c>
      <c r="B51" s="129" t="s">
        <v>18</v>
      </c>
      <c r="C51" s="130" t="s">
        <v>18</v>
      </c>
      <c r="D51" s="131" t="s">
        <v>150</v>
      </c>
      <c r="E51" s="131" t="s">
        <v>150</v>
      </c>
      <c r="F51" s="28">
        <v>1740.46</v>
      </c>
      <c r="H51" s="14"/>
      <c r="I51" s="14"/>
    </row>
    <row r="52" spans="1:9" x14ac:dyDescent="0.2">
      <c r="A52" s="132">
        <v>45</v>
      </c>
      <c r="B52" s="129" t="s">
        <v>18</v>
      </c>
      <c r="C52" s="130" t="s">
        <v>18</v>
      </c>
      <c r="D52" s="131" t="s">
        <v>151</v>
      </c>
      <c r="E52" s="131" t="s">
        <v>152</v>
      </c>
      <c r="F52" s="28">
        <v>3161.71</v>
      </c>
      <c r="H52" s="14"/>
      <c r="I52" s="14"/>
    </row>
    <row r="53" spans="1:9" ht="15" thickBot="1" x14ac:dyDescent="0.25">
      <c r="A53" s="143" t="s">
        <v>69</v>
      </c>
      <c r="B53" s="144"/>
      <c r="C53" s="144"/>
      <c r="D53" s="144"/>
      <c r="E53" s="144"/>
      <c r="F53" s="13">
        <f>SUM(F8:F52)</f>
        <v>257995.84</v>
      </c>
    </row>
    <row r="55" spans="1:9" x14ac:dyDescent="0.2">
      <c r="F55" s="14"/>
    </row>
    <row r="56" spans="1:9" x14ac:dyDescent="0.2">
      <c r="F56" s="14"/>
    </row>
    <row r="57" spans="1:9" x14ac:dyDescent="0.2">
      <c r="F57" s="14"/>
    </row>
    <row r="58" spans="1:9" x14ac:dyDescent="0.2">
      <c r="F58" s="15"/>
    </row>
    <row r="59" spans="1:9" x14ac:dyDescent="0.2">
      <c r="F59" s="14"/>
    </row>
  </sheetData>
  <sheetProtection password="AE51" sheet="1" formatCells="0" formatColumns="0" formatRows="0" insertColumns="0" insertRows="0" insertHyperlinks="0" deleteColumns="0" deleteRows="0" sort="0" autoFilter="0" pivotTables="0"/>
  <mergeCells count="2">
    <mergeCell ref="A53:E53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9" sqref="D9"/>
    </sheetView>
  </sheetViews>
  <sheetFormatPr defaultRowHeight="15" x14ac:dyDescent="0.25"/>
  <cols>
    <col min="1" max="1" width="27.7109375" customWidth="1"/>
    <col min="2" max="2" width="10" customWidth="1"/>
    <col min="3" max="3" width="4.7109375" bestFit="1" customWidth="1"/>
    <col min="4" max="5" width="10.140625" bestFit="1" customWidth="1"/>
    <col min="6" max="6" width="41" bestFit="1" customWidth="1"/>
  </cols>
  <sheetData>
    <row r="1" spans="1:6" x14ac:dyDescent="0.25">
      <c r="A1" s="2" t="s">
        <v>4</v>
      </c>
      <c r="B1" s="2"/>
      <c r="C1" s="7"/>
      <c r="D1" s="7"/>
      <c r="E1" s="32"/>
      <c r="F1" s="7"/>
    </row>
    <row r="2" spans="1:6" x14ac:dyDescent="0.25">
      <c r="A2" s="8"/>
      <c r="B2" s="8"/>
      <c r="C2" s="8"/>
      <c r="D2" s="8"/>
      <c r="E2" s="33"/>
      <c r="F2" s="8"/>
    </row>
    <row r="3" spans="1:6" x14ac:dyDescent="0.25">
      <c r="A3" s="2" t="s">
        <v>149</v>
      </c>
      <c r="B3" s="7"/>
      <c r="C3" s="7"/>
      <c r="D3" s="7"/>
      <c r="E3" s="32"/>
      <c r="F3" s="8"/>
    </row>
    <row r="4" spans="1:6" x14ac:dyDescent="0.25">
      <c r="A4" s="5" t="s">
        <v>5</v>
      </c>
      <c r="B4" s="2" t="s">
        <v>70</v>
      </c>
      <c r="C4" s="2"/>
      <c r="D4" s="8"/>
      <c r="E4" s="33"/>
      <c r="F4" s="8"/>
    </row>
    <row r="5" spans="1:6" ht="15.75" thickBot="1" x14ac:dyDescent="0.3">
      <c r="A5" s="7"/>
      <c r="B5" s="2"/>
      <c r="C5" s="2"/>
      <c r="D5" s="2"/>
      <c r="E5" s="32"/>
      <c r="F5" s="8"/>
    </row>
    <row r="6" spans="1:6" ht="25.5" x14ac:dyDescent="0.25">
      <c r="A6" s="94" t="s">
        <v>18</v>
      </c>
      <c r="B6" s="12" t="s">
        <v>6</v>
      </c>
      <c r="C6" s="12" t="s">
        <v>7</v>
      </c>
      <c r="D6" s="12" t="s">
        <v>8</v>
      </c>
      <c r="E6" s="12" t="s">
        <v>3</v>
      </c>
      <c r="F6" s="95" t="s">
        <v>24</v>
      </c>
    </row>
    <row r="7" spans="1:6" x14ac:dyDescent="0.25">
      <c r="A7" s="23" t="s">
        <v>36</v>
      </c>
      <c r="B7" s="19" t="s">
        <v>18</v>
      </c>
      <c r="C7" s="19" t="s">
        <v>18</v>
      </c>
      <c r="D7" s="96">
        <v>0</v>
      </c>
      <c r="E7" s="20" t="s">
        <v>18</v>
      </c>
      <c r="F7" s="27" t="s">
        <v>18</v>
      </c>
    </row>
    <row r="8" spans="1:6" ht="25.5" x14ac:dyDescent="0.25">
      <c r="A8" s="97" t="s">
        <v>38</v>
      </c>
      <c r="B8" s="19" t="s">
        <v>72</v>
      </c>
      <c r="C8" s="19">
        <v>9</v>
      </c>
      <c r="D8" s="98">
        <v>19656</v>
      </c>
      <c r="E8" s="20" t="s">
        <v>18</v>
      </c>
      <c r="F8" s="56" t="s">
        <v>39</v>
      </c>
    </row>
    <row r="9" spans="1:6" x14ac:dyDescent="0.25">
      <c r="A9" s="52" t="s">
        <v>37</v>
      </c>
      <c r="B9" s="19" t="s">
        <v>18</v>
      </c>
      <c r="C9" s="19" t="s">
        <v>18</v>
      </c>
      <c r="D9" s="137">
        <f>SUM(D8)</f>
        <v>19656</v>
      </c>
      <c r="E9" s="20" t="s">
        <v>18</v>
      </c>
      <c r="F9" s="27" t="s">
        <v>18</v>
      </c>
    </row>
    <row r="10" spans="1:6" ht="15.75" thickBot="1" x14ac:dyDescent="0.3">
      <c r="A10" s="126" t="s">
        <v>18</v>
      </c>
      <c r="B10" s="35" t="s">
        <v>18</v>
      </c>
      <c r="C10" s="35" t="s">
        <v>18</v>
      </c>
      <c r="D10" s="123" t="s">
        <v>18</v>
      </c>
      <c r="E10" s="127">
        <f>SUM(D9)+D7</f>
        <v>19656</v>
      </c>
      <c r="F10" s="128" t="s">
        <v>18</v>
      </c>
    </row>
    <row r="11" spans="1:6" x14ac:dyDescent="0.25">
      <c r="A11" s="38"/>
      <c r="B11" s="39"/>
      <c r="C11" s="39"/>
      <c r="D11" s="39"/>
      <c r="E11" s="40"/>
      <c r="F11" s="41"/>
    </row>
    <row r="12" spans="1:6" x14ac:dyDescent="0.25">
      <c r="A12" s="8"/>
      <c r="B12" s="8"/>
      <c r="C12" s="8"/>
      <c r="D12" s="8"/>
      <c r="E12" s="33"/>
      <c r="F12" s="31"/>
    </row>
  </sheetData>
  <sheetProtection password="AE51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A30" sqref="A30"/>
    </sheetView>
  </sheetViews>
  <sheetFormatPr defaultRowHeight="14.25" x14ac:dyDescent="0.2"/>
  <cols>
    <col min="1" max="1" width="16.7109375" style="9" customWidth="1"/>
    <col min="2" max="2" width="7.42578125" style="9" bestFit="1" customWidth="1"/>
    <col min="3" max="3" width="4.85546875" style="9" bestFit="1" customWidth="1"/>
    <col min="4" max="4" width="9.140625" style="9" bestFit="1" customWidth="1"/>
    <col min="5" max="5" width="9.28515625" style="9" bestFit="1" customWidth="1"/>
    <col min="6" max="6" width="23.5703125" style="9" customWidth="1"/>
    <col min="7" max="7" width="9.140625" style="9"/>
    <col min="8" max="8" width="10.7109375" style="9" bestFit="1" customWidth="1"/>
    <col min="9" max="9" width="12.28515625" style="9" bestFit="1" customWidth="1"/>
    <col min="10" max="10" width="10.140625" style="9" bestFit="1" customWidth="1"/>
    <col min="11" max="16384" width="9.140625" style="9"/>
  </cols>
  <sheetData>
    <row r="1" spans="1:15" x14ac:dyDescent="0.2">
      <c r="A1" s="2" t="s">
        <v>4</v>
      </c>
      <c r="B1" s="2"/>
      <c r="C1" s="7"/>
      <c r="D1" s="7"/>
      <c r="E1" s="7"/>
      <c r="F1" s="7"/>
    </row>
    <row r="3" spans="1:15" x14ac:dyDescent="0.2">
      <c r="A3" s="2" t="s">
        <v>153</v>
      </c>
      <c r="B3" s="7"/>
      <c r="C3" s="7"/>
      <c r="D3" s="7"/>
      <c r="F3" s="7"/>
    </row>
    <row r="4" spans="1:15" x14ac:dyDescent="0.2">
      <c r="A4" s="7"/>
      <c r="B4" s="2"/>
      <c r="C4" s="7"/>
      <c r="D4" s="7"/>
      <c r="E4" s="7"/>
      <c r="F4" s="7"/>
    </row>
    <row r="5" spans="1:15" x14ac:dyDescent="0.2">
      <c r="A5" s="142" t="s">
        <v>68</v>
      </c>
      <c r="B5" s="142"/>
      <c r="C5" s="142"/>
      <c r="F5" s="7"/>
    </row>
    <row r="6" spans="1:15" x14ac:dyDescent="0.2">
      <c r="A6" s="3"/>
      <c r="B6" s="7"/>
      <c r="C6" s="7"/>
      <c r="D6" s="7"/>
      <c r="E6" s="7"/>
      <c r="F6" s="7"/>
    </row>
    <row r="7" spans="1:15" ht="15" thickBot="1" x14ac:dyDescent="0.25">
      <c r="G7" s="14"/>
      <c r="H7" s="14"/>
      <c r="I7" s="14"/>
      <c r="J7" s="14"/>
      <c r="K7" s="14"/>
      <c r="L7" s="14"/>
      <c r="M7" s="14"/>
      <c r="N7" s="14"/>
      <c r="O7" s="14"/>
    </row>
    <row r="8" spans="1:15" x14ac:dyDescent="0.2">
      <c r="A8" s="63" t="s">
        <v>18</v>
      </c>
      <c r="B8" s="64" t="s">
        <v>6</v>
      </c>
      <c r="C8" s="64" t="s">
        <v>7</v>
      </c>
      <c r="D8" s="64" t="s">
        <v>8</v>
      </c>
      <c r="E8" s="65" t="s">
        <v>3</v>
      </c>
      <c r="F8" s="66" t="s">
        <v>24</v>
      </c>
      <c r="G8" s="14"/>
      <c r="H8" s="14"/>
      <c r="I8" s="14"/>
      <c r="J8" s="14"/>
      <c r="K8" s="14"/>
      <c r="L8" s="14"/>
      <c r="M8" s="14"/>
      <c r="N8" s="14"/>
      <c r="O8" s="14"/>
    </row>
    <row r="9" spans="1:15" x14ac:dyDescent="0.2">
      <c r="A9" s="53" t="s">
        <v>54</v>
      </c>
      <c r="B9" s="19"/>
      <c r="C9" s="19"/>
      <c r="D9" s="118">
        <v>0</v>
      </c>
      <c r="E9" s="47"/>
      <c r="F9" s="48"/>
      <c r="G9" s="14"/>
      <c r="H9" s="14"/>
      <c r="I9" s="14"/>
      <c r="J9" s="14"/>
      <c r="K9" s="14"/>
      <c r="L9" s="14"/>
      <c r="M9" s="14"/>
      <c r="N9" s="14"/>
      <c r="O9" s="14"/>
    </row>
    <row r="10" spans="1:15" ht="38.25" x14ac:dyDescent="0.2">
      <c r="A10" s="106" t="s">
        <v>56</v>
      </c>
      <c r="B10" s="77" t="s">
        <v>72</v>
      </c>
      <c r="C10" s="77">
        <v>9</v>
      </c>
      <c r="D10" s="119">
        <v>191</v>
      </c>
      <c r="E10" s="104" t="s">
        <v>18</v>
      </c>
      <c r="F10" s="80" t="s">
        <v>57</v>
      </c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25.5" x14ac:dyDescent="0.2">
      <c r="A11" s="103" t="s">
        <v>18</v>
      </c>
      <c r="B11" s="77" t="s">
        <v>72</v>
      </c>
      <c r="C11" s="77">
        <v>9</v>
      </c>
      <c r="D11" s="119">
        <v>191</v>
      </c>
      <c r="E11" s="104" t="s">
        <v>18</v>
      </c>
      <c r="F11" s="80" t="s">
        <v>58</v>
      </c>
    </row>
    <row r="12" spans="1:15" ht="38.25" x14ac:dyDescent="0.2">
      <c r="A12" s="103" t="s">
        <v>18</v>
      </c>
      <c r="B12" s="77" t="s">
        <v>72</v>
      </c>
      <c r="C12" s="77">
        <v>9</v>
      </c>
      <c r="D12" s="119">
        <v>192</v>
      </c>
      <c r="E12" s="104" t="s">
        <v>18</v>
      </c>
      <c r="F12" s="80" t="s">
        <v>57</v>
      </c>
    </row>
    <row r="13" spans="1:15" ht="25.5" x14ac:dyDescent="0.2">
      <c r="A13" s="103" t="s">
        <v>18</v>
      </c>
      <c r="B13" s="77" t="s">
        <v>72</v>
      </c>
      <c r="C13" s="77">
        <v>9</v>
      </c>
      <c r="D13" s="119">
        <v>192</v>
      </c>
      <c r="E13" s="104" t="s">
        <v>18</v>
      </c>
      <c r="F13" s="80" t="s">
        <v>59</v>
      </c>
    </row>
    <row r="14" spans="1:15" ht="38.25" x14ac:dyDescent="0.2">
      <c r="A14" s="103" t="s">
        <v>18</v>
      </c>
      <c r="B14" s="77" t="s">
        <v>72</v>
      </c>
      <c r="C14" s="77">
        <v>9</v>
      </c>
      <c r="D14" s="119">
        <v>192</v>
      </c>
      <c r="E14" s="104" t="s">
        <v>18</v>
      </c>
      <c r="F14" s="80" t="s">
        <v>73</v>
      </c>
    </row>
    <row r="15" spans="1:15" ht="25.5" x14ac:dyDescent="0.2">
      <c r="A15" s="103" t="s">
        <v>18</v>
      </c>
      <c r="B15" s="77" t="s">
        <v>72</v>
      </c>
      <c r="C15" s="77">
        <v>9</v>
      </c>
      <c r="D15" s="119">
        <v>192</v>
      </c>
      <c r="E15" s="104" t="s">
        <v>18</v>
      </c>
      <c r="F15" s="80" t="s">
        <v>60</v>
      </c>
    </row>
    <row r="16" spans="1:15" x14ac:dyDescent="0.2">
      <c r="A16" s="103" t="s">
        <v>18</v>
      </c>
      <c r="B16" s="77" t="s">
        <v>72</v>
      </c>
      <c r="C16" s="77">
        <v>9</v>
      </c>
      <c r="D16" s="119">
        <v>128</v>
      </c>
      <c r="E16" s="104" t="s">
        <v>18</v>
      </c>
      <c r="F16" s="107" t="s">
        <v>61</v>
      </c>
    </row>
    <row r="17" spans="1:6" x14ac:dyDescent="0.2">
      <c r="A17" s="103" t="s">
        <v>18</v>
      </c>
      <c r="B17" s="77" t="s">
        <v>72</v>
      </c>
      <c r="C17" s="77">
        <v>9</v>
      </c>
      <c r="D17" s="119">
        <v>689</v>
      </c>
      <c r="E17" s="104" t="s">
        <v>18</v>
      </c>
      <c r="F17" s="107" t="s">
        <v>67</v>
      </c>
    </row>
    <row r="18" spans="1:6" x14ac:dyDescent="0.2">
      <c r="A18" s="93" t="s">
        <v>55</v>
      </c>
      <c r="B18" s="19" t="s">
        <v>18</v>
      </c>
      <c r="C18" s="19" t="s">
        <v>18</v>
      </c>
      <c r="D18" s="20">
        <f>SUM(D10:D17)</f>
        <v>1967</v>
      </c>
      <c r="E18" s="104" t="s">
        <v>18</v>
      </c>
      <c r="F18" s="135" t="s">
        <v>18</v>
      </c>
    </row>
    <row r="19" spans="1:6" x14ac:dyDescent="0.2">
      <c r="A19" s="26" t="s">
        <v>18</v>
      </c>
      <c r="B19" s="19" t="s">
        <v>18</v>
      </c>
      <c r="C19" s="19" t="s">
        <v>18</v>
      </c>
      <c r="D19" s="19" t="s">
        <v>18</v>
      </c>
      <c r="E19" s="47">
        <f>SUM(D9+D18)</f>
        <v>1967</v>
      </c>
      <c r="F19" s="135" t="s">
        <v>18</v>
      </c>
    </row>
    <row r="20" spans="1:6" x14ac:dyDescent="0.2">
      <c r="A20" s="53" t="s">
        <v>62</v>
      </c>
      <c r="B20" s="19" t="s">
        <v>18</v>
      </c>
      <c r="C20" s="19" t="s">
        <v>18</v>
      </c>
      <c r="D20" s="120">
        <v>0</v>
      </c>
      <c r="E20" s="47"/>
      <c r="F20" s="135" t="s">
        <v>18</v>
      </c>
    </row>
    <row r="21" spans="1:6" ht="38.25" x14ac:dyDescent="0.2">
      <c r="A21" s="85" t="s">
        <v>64</v>
      </c>
      <c r="B21" s="77" t="s">
        <v>72</v>
      </c>
      <c r="C21" s="77">
        <v>9</v>
      </c>
      <c r="D21" s="119">
        <v>9397</v>
      </c>
      <c r="E21" s="104" t="s">
        <v>18</v>
      </c>
      <c r="F21" s="80" t="s">
        <v>57</v>
      </c>
    </row>
    <row r="22" spans="1:6" ht="25.5" x14ac:dyDescent="0.2">
      <c r="A22" s="81" t="s">
        <v>18</v>
      </c>
      <c r="B22" s="77" t="s">
        <v>72</v>
      </c>
      <c r="C22" s="77">
        <v>9</v>
      </c>
      <c r="D22" s="119">
        <v>9397</v>
      </c>
      <c r="E22" s="104" t="s">
        <v>18</v>
      </c>
      <c r="F22" s="80" t="s">
        <v>58</v>
      </c>
    </row>
    <row r="23" spans="1:6" ht="38.25" x14ac:dyDescent="0.2">
      <c r="A23" s="81" t="s">
        <v>18</v>
      </c>
      <c r="B23" s="77" t="s">
        <v>72</v>
      </c>
      <c r="C23" s="77">
        <v>9</v>
      </c>
      <c r="D23" s="119">
        <v>9396</v>
      </c>
      <c r="E23" s="104" t="s">
        <v>18</v>
      </c>
      <c r="F23" s="80" t="s">
        <v>66</v>
      </c>
    </row>
    <row r="24" spans="1:6" ht="25.5" x14ac:dyDescent="0.2">
      <c r="A24" s="81" t="s">
        <v>18</v>
      </c>
      <c r="B24" s="77" t="s">
        <v>72</v>
      </c>
      <c r="C24" s="77">
        <v>9</v>
      </c>
      <c r="D24" s="119">
        <v>9396</v>
      </c>
      <c r="E24" s="104" t="s">
        <v>18</v>
      </c>
      <c r="F24" s="80" t="s">
        <v>65</v>
      </c>
    </row>
    <row r="25" spans="1:6" ht="25.5" x14ac:dyDescent="0.2">
      <c r="A25" s="81" t="s">
        <v>18</v>
      </c>
      <c r="B25" s="77" t="s">
        <v>72</v>
      </c>
      <c r="C25" s="77">
        <v>9</v>
      </c>
      <c r="D25" s="119">
        <v>9396</v>
      </c>
      <c r="E25" s="104" t="s">
        <v>18</v>
      </c>
      <c r="F25" s="80" t="s">
        <v>60</v>
      </c>
    </row>
    <row r="26" spans="1:6" ht="25.5" x14ac:dyDescent="0.2">
      <c r="A26" s="81"/>
      <c r="B26" s="77" t="s">
        <v>72</v>
      </c>
      <c r="C26" s="77">
        <v>9</v>
      </c>
      <c r="D26" s="119">
        <v>9396</v>
      </c>
      <c r="E26" s="104" t="s">
        <v>18</v>
      </c>
      <c r="F26" s="80" t="s">
        <v>65</v>
      </c>
    </row>
    <row r="27" spans="1:6" x14ac:dyDescent="0.2">
      <c r="A27" s="103" t="s">
        <v>18</v>
      </c>
      <c r="B27" s="77" t="s">
        <v>72</v>
      </c>
      <c r="C27" s="77">
        <v>9</v>
      </c>
      <c r="D27" s="119">
        <v>6262</v>
      </c>
      <c r="E27" s="104" t="s">
        <v>18</v>
      </c>
      <c r="F27" s="105" t="s">
        <v>27</v>
      </c>
    </row>
    <row r="28" spans="1:6" x14ac:dyDescent="0.2">
      <c r="A28" s="103" t="s">
        <v>18</v>
      </c>
      <c r="B28" s="77" t="s">
        <v>72</v>
      </c>
      <c r="C28" s="77">
        <v>9</v>
      </c>
      <c r="D28" s="119">
        <v>33727</v>
      </c>
      <c r="E28" s="104" t="s">
        <v>18</v>
      </c>
      <c r="F28" s="105" t="s">
        <v>67</v>
      </c>
    </row>
    <row r="29" spans="1:6" x14ac:dyDescent="0.2">
      <c r="A29" s="93" t="s">
        <v>63</v>
      </c>
      <c r="B29" s="19" t="s">
        <v>18</v>
      </c>
      <c r="C29" s="19" t="s">
        <v>18</v>
      </c>
      <c r="D29" s="20">
        <f>SUM(D21:D28)</f>
        <v>96367</v>
      </c>
      <c r="E29" s="104" t="s">
        <v>18</v>
      </c>
      <c r="F29" s="136" t="s">
        <v>18</v>
      </c>
    </row>
    <row r="30" spans="1:6" ht="15" thickBot="1" x14ac:dyDescent="0.25">
      <c r="A30" s="121" t="s">
        <v>18</v>
      </c>
      <c r="B30" s="122" t="s">
        <v>18</v>
      </c>
      <c r="C30" s="35" t="s">
        <v>18</v>
      </c>
      <c r="D30" s="123" t="s">
        <v>18</v>
      </c>
      <c r="E30" s="124">
        <f>SUM(D20+D29)</f>
        <v>96367</v>
      </c>
      <c r="F30" s="125" t="s">
        <v>18</v>
      </c>
    </row>
  </sheetData>
  <sheetProtection password="AE51" sheet="1" formatCells="0" formatColumns="0" formatRows="0" insertColumns="0" insertRows="0" insertHyperlinks="0" deleteColumns="0" deleteRows="0" sort="0" autoFilter="0" pivotTables="0"/>
  <mergeCells count="1">
    <mergeCell ref="A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transferuri curente</vt:lpstr>
      <vt:lpstr>personal </vt:lpstr>
      <vt:lpstr>materiale</vt:lpstr>
      <vt:lpstr>pers neincadrate cu handicap</vt:lpstr>
      <vt:lpstr>poca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2020-05-05T11:54:10Z</dcterms:modified>
</cp:coreProperties>
</file>