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95" windowWidth="27795" windowHeight="11055" activeTab="4"/>
  </bookViews>
  <sheets>
    <sheet name="pers neincadrate cu handicap" sheetId="6" r:id="rId1"/>
    <sheet name="personal " sheetId="5" r:id="rId2"/>
    <sheet name="materiale" sheetId="2" r:id="rId3"/>
    <sheet name="investitii" sheetId="4" r:id="rId4"/>
    <sheet name="poca" sheetId="7" r:id="rId5"/>
  </sheets>
  <calcPr calcId="144525"/>
</workbook>
</file>

<file path=xl/calcChain.xml><?xml version="1.0" encoding="utf-8"?>
<calcChain xmlns="http://schemas.openxmlformats.org/spreadsheetml/2006/main">
  <c r="F105" i="2" l="1"/>
  <c r="D30" i="7" l="1"/>
  <c r="E31" i="7" s="1"/>
  <c r="D18" i="7"/>
  <c r="E19" i="7" s="1"/>
  <c r="D9" i="6"/>
  <c r="E10" i="6" s="1"/>
  <c r="E16" i="4" l="1"/>
  <c r="D28" i="5" l="1"/>
  <c r="D74" i="5" l="1"/>
  <c r="D78" i="5" l="1"/>
  <c r="E79" i="5" l="1"/>
  <c r="D83" i="5" l="1"/>
  <c r="E84" i="5" s="1"/>
  <c r="D44" i="5" l="1"/>
  <c r="E45" i="5" s="1"/>
  <c r="D87" i="5" l="1"/>
  <c r="D67" i="5" l="1"/>
  <c r="D60" i="5"/>
  <c r="E88" i="5" l="1"/>
  <c r="E68" i="5"/>
  <c r="E61" i="5"/>
  <c r="E29" i="5" l="1"/>
  <c r="E75" i="5"/>
  <c r="E89" i="5" l="1"/>
</calcChain>
</file>

<file path=xl/sharedStrings.xml><?xml version="1.0" encoding="utf-8"?>
<sst xmlns="http://schemas.openxmlformats.org/spreadsheetml/2006/main" count="717" uniqueCount="192">
  <si>
    <t>Nr.crt</t>
  </si>
  <si>
    <t>DATA</t>
  </si>
  <si>
    <t>ORDIN DE PLATA/ CEC/ FOAIE DE VARSAMANT</t>
  </si>
  <si>
    <t>TOTAL</t>
  </si>
  <si>
    <t>OFICIUL DE STAT PENTRU INVENTII SI MARCI</t>
  </si>
  <si>
    <t>perioada:</t>
  </si>
  <si>
    <t>LUNA</t>
  </si>
  <si>
    <t>Ziua</t>
  </si>
  <si>
    <t xml:space="preserve">SUMA </t>
  </si>
  <si>
    <t>Subtotal 10.01.01</t>
  </si>
  <si>
    <t>10.01.01</t>
  </si>
  <si>
    <t>Total 10.01.01</t>
  </si>
  <si>
    <t>Subtotal 10.01.06</t>
  </si>
  <si>
    <t>10.01.06</t>
  </si>
  <si>
    <t>Total 10.01.06</t>
  </si>
  <si>
    <t>FURNIZOR/BENEFICIAR</t>
  </si>
  <si>
    <t>SUMA</t>
  </si>
  <si>
    <t>CAP 51 01 04 "ALTE ORGANE ALE AUTORITATILOR PUBLICE" TITL. 20 "BUNURI SI SERVICII"</t>
  </si>
  <si>
    <t>CAP 51 01 04 "ALTE ORGANE ALE AUTORITATILOR PUBLICE" TITL. 71 "ACTIVE NEFINANCIARE"</t>
  </si>
  <si>
    <t>Data</t>
  </si>
  <si>
    <t>Document</t>
  </si>
  <si>
    <t>Explicaţii</t>
  </si>
  <si>
    <t>Furnizor/Beneficiar suma</t>
  </si>
  <si>
    <t>-</t>
  </si>
  <si>
    <t>Subtotal 10.01.05</t>
  </si>
  <si>
    <t>10.01.05</t>
  </si>
  <si>
    <t>Total 10.01.05</t>
  </si>
  <si>
    <t>CAP 51 01 04 "ALTE ORGANE ALE AUTORITATILOR PUBLICE" TITL. 10</t>
  </si>
  <si>
    <t xml:space="preserve"> "CHELTUIELI DE PERSONAL"</t>
  </si>
  <si>
    <t>EXPLICATII</t>
  </si>
  <si>
    <t>COTIZATII SINDICAT</t>
  </si>
  <si>
    <t>IMPOZIT SALARII</t>
  </si>
  <si>
    <t>CONTRIBUTII ANGAJAT BFS</t>
  </si>
  <si>
    <t>ALIM CONT CARD SALARIU RAIFFEISEN BANK</t>
  </si>
  <si>
    <t>ALIMENTARE CONT CARD SALARII RAIFFEISEN BANK</t>
  </si>
  <si>
    <t>ALIMENTARE CONT CARD SALARII BANCA TRANSILVANIA</t>
  </si>
  <si>
    <t>Subtotal 10.03.07</t>
  </si>
  <si>
    <t>Total 10.03.07</t>
  </si>
  <si>
    <t>10.03.07</t>
  </si>
  <si>
    <t>ALIMENTARE CONT CARD SALARIU</t>
  </si>
  <si>
    <t>Subtotal 59.40.00</t>
  </si>
  <si>
    <t>Total 59.40.00</t>
  </si>
  <si>
    <t xml:space="preserve">59.40.00   </t>
  </si>
  <si>
    <t>Subtotal 10.01.30</t>
  </si>
  <si>
    <t>10.01.30</t>
  </si>
  <si>
    <t>Total 10.01.30</t>
  </si>
  <si>
    <t>CONTRIBUTIE ASIGURATORIE PENTRU MUNCA</t>
  </si>
  <si>
    <t>Subtotal 10.01.17</t>
  </si>
  <si>
    <t>10.01.17</t>
  </si>
  <si>
    <t>ALIMENTARE CONT CARD SALARIU RAIFFEISEN BANK</t>
  </si>
  <si>
    <t>Total 10.01.17</t>
  </si>
  <si>
    <t xml:space="preserve">IMPOZIT SALARII </t>
  </si>
  <si>
    <t xml:space="preserve">ALIMENTARE CONT CARD SALARIU </t>
  </si>
  <si>
    <t>Subtotal 10.02.06</t>
  </si>
  <si>
    <t xml:space="preserve">Total 10.02.06 </t>
  </si>
  <si>
    <t>Subtotal 10.01.13</t>
  </si>
  <si>
    <t>Total 10.01.13</t>
  </si>
  <si>
    <t>Subtotal 58.02.01</t>
  </si>
  <si>
    <t>Total 58.02.01</t>
  </si>
  <si>
    <t>58.02.01</t>
  </si>
  <si>
    <t>ALIMENTARE CONT CARD POCA RAIFFEISEN</t>
  </si>
  <si>
    <t>ALIMENTARE CONT CARD POCA LIBRA</t>
  </si>
  <si>
    <t>ALIMENTARE CONT CARD SALARIU POCA</t>
  </si>
  <si>
    <t>ALIMENTARE CONT CARD POCA BTRL</t>
  </si>
  <si>
    <t>IMPOZIT POCA</t>
  </si>
  <si>
    <t>Subtotal 58.02.02</t>
  </si>
  <si>
    <t>Total 58.02.02</t>
  </si>
  <si>
    <t>58.02.02</t>
  </si>
  <si>
    <t>ALIMENTARE CONT CARD POCA</t>
  </si>
  <si>
    <t>ALIMENTARE CONT CARD RAIFFEISEN BANK</t>
  </si>
  <si>
    <t>CONTRIBUTII BFS POCA</t>
  </si>
  <si>
    <t>ALIMENTARE CONT CARD SALARIU BANCA TRANSILVANIA</t>
  </si>
  <si>
    <t>ALIMENTARE CONT CARD CEC SALARIU POCA</t>
  </si>
  <si>
    <t>perioada: 01-29 februarie 2020</t>
  </si>
  <si>
    <t>Total plati februarie</t>
  </si>
  <si>
    <t xml:space="preserve">TOTAL februarie </t>
  </si>
  <si>
    <t>01-29 februarie 2020</t>
  </si>
  <si>
    <t>SC WECO TMC SRL</t>
  </si>
  <si>
    <t>CVAL SERVICIU  MEDICAL</t>
  </si>
  <si>
    <t>MINISTERUL AFACERILOR EXTERNE</t>
  </si>
  <si>
    <t>CVAL BLANCHETA PASAPORT SERVICIU</t>
  </si>
  <si>
    <t>CENTRUL MEDICAL UNIREA SRL</t>
  </si>
  <si>
    <t>CVAL SERVICII MEDICALE IANUARIE 2020</t>
  </si>
  <si>
    <t>VODAFONE ROMANIA SA</t>
  </si>
  <si>
    <t>CVAL SERVICII WI-FI IANUARIE 2020</t>
  </si>
  <si>
    <t>DANTE INTERNATIONAL SA</t>
  </si>
  <si>
    <t>CVAL CARCASE PROTECTIE LAPTOP</t>
  </si>
  <si>
    <t>CORSAR ONLINE SRL</t>
  </si>
  <si>
    <t xml:space="preserve">CVAL HDD TOSHIBA </t>
  </si>
  <si>
    <t>OSIM</t>
  </si>
  <si>
    <t>RIDICAT NUMERAR</t>
  </si>
  <si>
    <t>ISTYLE RETAIL SRL</t>
  </si>
  <si>
    <t>CVAL INCARCATOR TELEFON</t>
  </si>
  <si>
    <t>OMICRON SERVICE SRL</t>
  </si>
  <si>
    <t>CVAL TELEFON CU CALLER ID</t>
  </si>
  <si>
    <t>CLEAN PREST ACTIV SRL</t>
  </si>
  <si>
    <t>CVAL SERV.CURATENIE IANUARIE 2020</t>
  </si>
  <si>
    <t>STBN-RAPPS PUNCT DE LUCRU</t>
  </si>
  <si>
    <t>CVAL PIESE DE SCHIMB</t>
  </si>
  <si>
    <t>CVAL MANOPERA REPARATIE</t>
  </si>
  <si>
    <t>DHL INTERNATIONAL ROM SRL</t>
  </si>
  <si>
    <t>CVAL EXPEDIERE DOCUMENTE</t>
  </si>
  <si>
    <t>februarie</t>
  </si>
  <si>
    <t>C.N.POSTA ROMANA SA</t>
  </si>
  <si>
    <t>CVAL ALIMENTARE MASINA DE FRANCAT</t>
  </si>
  <si>
    <t>BTM DIVIZIA DE SECURITATE</t>
  </si>
  <si>
    <t>CVAL SERV.PAZA IANUARIE 2020</t>
  </si>
  <si>
    <t>CVAL TERMOS CU POMPA</t>
  </si>
  <si>
    <t>AV DIVISION</t>
  </si>
  <si>
    <t>CVAL ECRAN PROIECTIE ELECTRICA</t>
  </si>
  <si>
    <t>PYRAMID COMPUTERS SERVICES</t>
  </si>
  <si>
    <t>CVAL VIDEOPROIECTOR</t>
  </si>
  <si>
    <t>VARSAMINTE PT.PERS.CU HANDICAP NEINCADRATE-2020</t>
  </si>
  <si>
    <t>CEC-RIDICAT NUMERAR</t>
  </si>
  <si>
    <t>FOAIE VARSAMANT-DEPUNERE NUMERAR</t>
  </si>
  <si>
    <t>COMPANIA MUNICIPALA IMOB.BUC.</t>
  </si>
  <si>
    <t>CVAL FOLOSINTA SPATIU FEBR.2020</t>
  </si>
  <si>
    <t>CVAL HUSA TELEFON</t>
  </si>
  <si>
    <t>INCARCAT VOUCHERE DE VACANTA</t>
  </si>
  <si>
    <t xml:space="preserve">OSIM </t>
  </si>
  <si>
    <t>CVAL MEMORIE USB 128 GB</t>
  </si>
  <si>
    <t>CVAL LAPTOP LENOVO YOGA</t>
  </si>
  <si>
    <t>CVAL SERVICIU MEDICAL</t>
  </si>
  <si>
    <t>SC SQUARE PARKING SRL</t>
  </si>
  <si>
    <t xml:space="preserve">CVAL ABONAMENT LUNAR  PACARE </t>
  </si>
  <si>
    <t>CVAL LAPTOP DELL VOSTRO</t>
  </si>
  <si>
    <t>SEDONA ALM SRL</t>
  </si>
  <si>
    <t>CVAL MASINA DE NUMARAT BANI</t>
  </si>
  <si>
    <t>WORLD DEFINITION ECONOMIC</t>
  </si>
  <si>
    <t>CVAL PERFORATOR ELECTRIC</t>
  </si>
  <si>
    <t>ENGIE ROMANIA SA</t>
  </si>
  <si>
    <t>CVAL CONSUM GAZE IANUARIE 2020</t>
  </si>
  <si>
    <t xml:space="preserve">CVAL TABLETA SAMSUNG GALAXY </t>
  </si>
  <si>
    <t>CVAL SCAUN ERGONOMIC DE BIROU</t>
  </si>
  <si>
    <t>CVAL BILETE DE AVION</t>
  </si>
  <si>
    <t>PENSIE ALIMENTARA</t>
  </si>
  <si>
    <t xml:space="preserve">POPRIRE SALARIU </t>
  </si>
  <si>
    <t>PENSIE PRIVATA</t>
  </si>
  <si>
    <t xml:space="preserve">ENEL ENERGIE MUNTENIA </t>
  </si>
  <si>
    <t>CONSUM ENERGIE ELECTRICA</t>
  </si>
  <si>
    <t>UPC ROMANIA SRL</t>
  </si>
  <si>
    <t>CVAL ABONAMENT TV</t>
  </si>
  <si>
    <t>CVAL CUPTOR CU MICROUNDE SAMSUNG</t>
  </si>
  <si>
    <t>CVAL FRIGIDER</t>
  </si>
  <si>
    <t>NET TRADIND SRL</t>
  </si>
  <si>
    <t>CVAL CAMERA TURBOHD DOME</t>
  </si>
  <si>
    <t>CVAL ABONAMENT INTERNET</t>
  </si>
  <si>
    <t>TREI D PLUS SRL</t>
  </si>
  <si>
    <t>CVAL DEZINSECTIE DEZINFECTIE FEBR.2020</t>
  </si>
  <si>
    <t>SERVICIUL DE TELECOM.SPECIALE</t>
  </si>
  <si>
    <t>CVAL SERV.COMUNICATII BUCLA LOCALA</t>
  </si>
  <si>
    <t>CVAL ASIGURARE MEDICALA</t>
  </si>
  <si>
    <t>POWERTRUST SRL</t>
  </si>
  <si>
    <t>CVAL SCANER EPSON</t>
  </si>
  <si>
    <t>CVAL MONITOR LED</t>
  </si>
  <si>
    <t>ROBOSTO LOGISTIK SRL</t>
  </si>
  <si>
    <t>CVAL SSM FEBRUARIE 2020</t>
  </si>
  <si>
    <t>MEDA CONSULT SRL</t>
  </si>
  <si>
    <t xml:space="preserve">CVAL CARTUSE TONER </t>
  </si>
  <si>
    <t>CVAL PRELUNGITOARE</t>
  </si>
  <si>
    <t>CVAL MODIF.BILET DE AVION</t>
  </si>
  <si>
    <t>CENTRAL TRAVEL SRL</t>
  </si>
  <si>
    <t>CVAL BILETE AVION</t>
  </si>
  <si>
    <t xml:space="preserve">CVAL TELEFON DECT </t>
  </si>
  <si>
    <t xml:space="preserve">RETUR SUMA </t>
  </si>
  <si>
    <t>CUMPANA 1993 SRL</t>
  </si>
  <si>
    <t>CVAL APA BIDOANE</t>
  </si>
  <si>
    <t>CRISTALSOFT SRL</t>
  </si>
  <si>
    <t xml:space="preserve">CVAL SERVICII SOFT </t>
  </si>
  <si>
    <t>EXPERT TOTAL VENT SRL</t>
  </si>
  <si>
    <t>PREST.SERV.MENT.FEBRUARIE</t>
  </si>
  <si>
    <t>APA NOVA BUC SA</t>
  </si>
  <si>
    <t xml:space="preserve">CVAL SERVICII APA </t>
  </si>
  <si>
    <t>CVAL TELEFONIE MOBILA</t>
  </si>
  <si>
    <t>RA RASIROM</t>
  </si>
  <si>
    <t>CVAL SERV.MENTENANTA FEBRUARIE 2020</t>
  </si>
  <si>
    <t>AROND MESSAGING SRL</t>
  </si>
  <si>
    <t xml:space="preserve">CVAL CAZARE CURSURI </t>
  </si>
  <si>
    <t xml:space="preserve">CVAL TAXA CURS </t>
  </si>
  <si>
    <t>CVAL ABONAMENT</t>
  </si>
  <si>
    <t>ANDU PARTNER SRL</t>
  </si>
  <si>
    <t>CVAL MULTIFUNCTIONALA CANON</t>
  </si>
  <si>
    <t>BUGETUL DE STAT</t>
  </si>
  <si>
    <t>CVAL AMENDA</t>
  </si>
  <si>
    <t>ASOC.DE PROPRIETARI ION GHICA</t>
  </si>
  <si>
    <t xml:space="preserve">CVAL COTE INTRETINERE </t>
  </si>
  <si>
    <t>MOBEXPERT BANEASA SRL</t>
  </si>
  <si>
    <t xml:space="preserve">CVAL ETAJERA JOASA </t>
  </si>
  <si>
    <t>CAP 59 40 00 "SUME AFERENTE PERSOANELOR CU HANDICAP NEINCADRATE" TITL. IX</t>
  </si>
  <si>
    <t>COMISION BANCAR</t>
  </si>
  <si>
    <t>DEPLASARI EXTERNE</t>
  </si>
  <si>
    <t xml:space="preserve">CAP 58 00 00 "PROIECTE CU FINANTARE DIN FONDURI EXTERNE NERAMBRURSABILE"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</si>
</sst>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l_e_i_-;\-* #,##0.00\ _l_e_i_-;_-* \-??\ _l_e_i_-;_-@_-"/>
    <numFmt numFmtId="165" formatCode="#,###.00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48">
    <xf numFmtId="0" fontId="0" fillId="0" borderId="0" xfId="0"/>
    <xf numFmtId="0" fontId="1" fillId="0" borderId="10" xfId="40" applyFont="1" applyBorder="1"/>
    <xf numFmtId="0" fontId="20" fillId="0" borderId="0" xfId="40" applyFont="1"/>
    <xf numFmtId="0" fontId="20" fillId="0" borderId="0" xfId="40" applyFont="1" applyAlignment="1">
      <alignment horizontal="right"/>
    </xf>
    <xf numFmtId="0" fontId="20" fillId="0" borderId="13" xfId="40" applyFont="1" applyBorder="1" applyAlignment="1">
      <alignment horizontal="center" vertical="center"/>
    </xf>
    <xf numFmtId="164" fontId="20" fillId="0" borderId="16" xfId="30" applyFont="1" applyFill="1" applyBorder="1" applyAlignment="1" applyProtection="1"/>
    <xf numFmtId="0" fontId="20" fillId="0" borderId="0" xfId="40" applyFont="1" applyAlignment="1">
      <alignment horizontal="left"/>
    </xf>
    <xf numFmtId="14" fontId="20" fillId="0" borderId="0" xfId="40" applyNumberFormat="1" applyFont="1" applyAlignment="1">
      <alignment horizontal="left"/>
    </xf>
    <xf numFmtId="0" fontId="1" fillId="0" borderId="10" xfId="40" applyFont="1" applyBorder="1" applyAlignment="1">
      <alignment horizontal="left" vertical="center"/>
    </xf>
    <xf numFmtId="0" fontId="1" fillId="0" borderId="10" xfId="40" applyFont="1" applyBorder="1" applyAlignment="1">
      <alignment horizontal="center" vertical="center"/>
    </xf>
    <xf numFmtId="0" fontId="1" fillId="0" borderId="0" xfId="40" applyFont="1"/>
    <xf numFmtId="0" fontId="1" fillId="0" borderId="15" xfId="40" applyFont="1" applyFill="1" applyBorder="1"/>
    <xf numFmtId="0" fontId="21" fillId="0" borderId="0" xfId="0" applyFont="1"/>
    <xf numFmtId="0" fontId="24" fillId="0" borderId="0" xfId="0" applyFont="1" applyAlignment="1">
      <alignment vertical="center"/>
    </xf>
    <xf numFmtId="0" fontId="25" fillId="0" borderId="0" xfId="0" applyFont="1"/>
    <xf numFmtId="0" fontId="20" fillId="0" borderId="11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 wrapText="1"/>
    </xf>
    <xf numFmtId="4" fontId="20" fillId="0" borderId="16" xfId="30" applyNumberFormat="1" applyFont="1" applyFill="1" applyBorder="1" applyAlignment="1" applyProtection="1">
      <alignment vertical="center"/>
    </xf>
    <xf numFmtId="4" fontId="25" fillId="0" borderId="0" xfId="0" applyNumberFormat="1" applyFont="1"/>
    <xf numFmtId="43" fontId="25" fillId="0" borderId="0" xfId="0" applyNumberFormat="1" applyFont="1"/>
    <xf numFmtId="0" fontId="25" fillId="24" borderId="0" xfId="0" applyFont="1" applyFill="1"/>
    <xf numFmtId="0" fontId="1" fillId="0" borderId="10" xfId="40" applyFont="1" applyBorder="1" applyAlignment="1">
      <alignment horizontal="center" vertical="center" wrapText="1"/>
    </xf>
    <xf numFmtId="0" fontId="1" fillId="24" borderId="10" xfId="40" applyFont="1" applyFill="1" applyBorder="1" applyAlignment="1">
      <alignment horizontal="center" vertical="center" wrapText="1"/>
    </xf>
    <xf numFmtId="4" fontId="20" fillId="24" borderId="10" xfId="40" applyNumberFormat="1" applyFont="1" applyFill="1" applyBorder="1" applyAlignment="1">
      <alignment horizontal="center" vertical="center" wrapText="1"/>
    </xf>
    <xf numFmtId="14" fontId="1" fillId="0" borderId="10" xfId="40" applyNumberFormat="1" applyFont="1" applyBorder="1" applyAlignment="1">
      <alignment horizontal="left" vertical="center"/>
    </xf>
    <xf numFmtId="165" fontId="20" fillId="24" borderId="10" xfId="40" applyNumberFormat="1" applyFont="1" applyFill="1" applyBorder="1" applyAlignment="1">
      <alignment wrapText="1"/>
    </xf>
    <xf numFmtId="0" fontId="25" fillId="0" borderId="0" xfId="0" applyFont="1" applyAlignment="1">
      <alignment horizontal="center" vertical="center" wrapText="1"/>
    </xf>
    <xf numFmtId="4" fontId="25" fillId="0" borderId="0" xfId="0" applyNumberFormat="1" applyFont="1" applyAlignment="1">
      <alignment horizontal="center" vertical="center" wrapText="1"/>
    </xf>
    <xf numFmtId="14" fontId="1" fillId="0" borderId="17" xfId="40" applyNumberFormat="1" applyFont="1" applyBorder="1" applyAlignment="1">
      <alignment horizontal="left" vertical="center"/>
    </xf>
    <xf numFmtId="0" fontId="1" fillId="24" borderId="17" xfId="40" applyFont="1" applyFill="1" applyBorder="1" applyAlignment="1">
      <alignment wrapText="1"/>
    </xf>
    <xf numFmtId="0" fontId="21" fillId="24" borderId="14" xfId="0" applyFont="1" applyFill="1" applyBorder="1" applyAlignment="1">
      <alignment horizontal="center" wrapText="1"/>
    </xf>
    <xf numFmtId="0" fontId="1" fillId="24" borderId="17" xfId="40" applyFont="1" applyFill="1" applyBorder="1" applyAlignment="1">
      <alignment horizontal="center" vertical="center" wrapText="1"/>
    </xf>
    <xf numFmtId="0" fontId="1" fillId="24" borderId="17" xfId="40" applyFont="1" applyFill="1" applyBorder="1" applyAlignment="1">
      <alignment horizontal="center" wrapText="1"/>
    </xf>
    <xf numFmtId="0" fontId="21" fillId="24" borderId="14" xfId="0" applyFont="1" applyFill="1" applyBorder="1" applyAlignment="1">
      <alignment horizontal="center" vertical="center" wrapText="1"/>
    </xf>
    <xf numFmtId="4" fontId="1" fillId="24" borderId="14" xfId="40" applyNumberFormat="1" applyFont="1" applyFill="1" applyBorder="1" applyAlignment="1">
      <alignment horizontal="right" vertical="center"/>
    </xf>
    <xf numFmtId="0" fontId="1" fillId="24" borderId="10" xfId="40" applyFont="1" applyFill="1" applyBorder="1" applyAlignment="1">
      <alignment horizontal="center" wrapText="1"/>
    </xf>
    <xf numFmtId="4" fontId="21" fillId="0" borderId="0" xfId="0" applyNumberFormat="1" applyFont="1"/>
    <xf numFmtId="0" fontId="20" fillId="0" borderId="0" xfId="4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24" borderId="15" xfId="4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vertical="center" wrapText="1"/>
    </xf>
    <xf numFmtId="0" fontId="1" fillId="24" borderId="0" xfId="40" applyFont="1" applyFill="1" applyBorder="1" applyAlignment="1">
      <alignment horizontal="center" vertical="center" wrapText="1"/>
    </xf>
    <xf numFmtId="4" fontId="22" fillId="0" borderId="0" xfId="0" applyNumberFormat="1" applyFont="1" applyBorder="1" applyAlignment="1">
      <alignment horizontal="center" vertical="center"/>
    </xf>
    <xf numFmtId="0" fontId="21" fillId="24" borderId="0" xfId="0" applyFont="1" applyFill="1" applyBorder="1" applyAlignment="1">
      <alignment horizontal="center" wrapText="1"/>
    </xf>
    <xf numFmtId="0" fontId="26" fillId="0" borderId="10" xfId="40" applyFont="1" applyBorder="1" applyAlignment="1">
      <alignment horizontal="left" vertical="center"/>
    </xf>
    <xf numFmtId="0" fontId="26" fillId="0" borderId="10" xfId="40" applyFont="1" applyBorder="1" applyAlignment="1">
      <alignment horizontal="center" vertical="center" wrapText="1"/>
    </xf>
    <xf numFmtId="165" fontId="20" fillId="24" borderId="10" xfId="40" applyNumberFormat="1" applyFont="1" applyFill="1" applyBorder="1" applyAlignment="1">
      <alignment horizontal="right" vertical="center" wrapText="1"/>
    </xf>
    <xf numFmtId="0" fontId="20" fillId="24" borderId="10" xfId="40" applyFont="1" applyFill="1" applyBorder="1" applyAlignment="1">
      <alignment horizontal="center" vertical="center" wrapText="1"/>
    </xf>
    <xf numFmtId="0" fontId="1" fillId="24" borderId="14" xfId="40" applyFont="1" applyFill="1" applyBorder="1" applyAlignment="1">
      <alignment horizontal="center" vertical="center" wrapText="1"/>
    </xf>
    <xf numFmtId="4" fontId="22" fillId="24" borderId="10" xfId="0" applyNumberFormat="1" applyFont="1" applyFill="1" applyBorder="1" applyAlignment="1">
      <alignment horizontal="center" vertical="center"/>
    </xf>
    <xf numFmtId="0" fontId="21" fillId="24" borderId="14" xfId="0" applyFont="1" applyFill="1" applyBorder="1"/>
    <xf numFmtId="165" fontId="27" fillId="24" borderId="10" xfId="40" applyNumberFormat="1" applyFont="1" applyFill="1" applyBorder="1" applyAlignment="1">
      <alignment wrapText="1"/>
    </xf>
    <xf numFmtId="14" fontId="1" fillId="24" borderId="10" xfId="40" applyNumberFormat="1" applyFont="1" applyFill="1" applyBorder="1" applyAlignment="1">
      <alignment horizontal="left" vertical="center"/>
    </xf>
    <xf numFmtId="2" fontId="20" fillId="24" borderId="10" xfId="40" applyNumberFormat="1" applyFont="1" applyFill="1" applyBorder="1" applyAlignment="1">
      <alignment wrapText="1"/>
    </xf>
    <xf numFmtId="0" fontId="26" fillId="24" borderId="17" xfId="40" applyFont="1" applyFill="1" applyBorder="1" applyAlignment="1">
      <alignment horizontal="left" wrapText="1"/>
    </xf>
    <xf numFmtId="0" fontId="1" fillId="24" borderId="17" xfId="40" applyFont="1" applyFill="1" applyBorder="1" applyAlignment="1">
      <alignment horizontal="left" wrapText="1"/>
    </xf>
    <xf numFmtId="0" fontId="27" fillId="24" borderId="17" xfId="40" applyFont="1" applyFill="1" applyBorder="1" applyAlignment="1">
      <alignment horizontal="center" vertical="center" wrapText="1"/>
    </xf>
    <xf numFmtId="0" fontId="1" fillId="24" borderId="10" xfId="40" applyFont="1" applyFill="1" applyBorder="1" applyAlignment="1">
      <alignment horizontal="center" vertical="center"/>
    </xf>
    <xf numFmtId="3" fontId="27" fillId="24" borderId="10" xfId="40" applyNumberFormat="1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vertical="center" wrapText="1"/>
    </xf>
    <xf numFmtId="0" fontId="1" fillId="24" borderId="10" xfId="40" applyFont="1" applyFill="1" applyBorder="1" applyAlignment="1">
      <alignment horizontal="left" vertical="center"/>
    </xf>
    <xf numFmtId="0" fontId="1" fillId="24" borderId="10" xfId="40" applyFont="1" applyFill="1" applyBorder="1"/>
    <xf numFmtId="0" fontId="1" fillId="24" borderId="11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vertical="center" wrapText="1"/>
    </xf>
    <xf numFmtId="0" fontId="20" fillId="24" borderId="13" xfId="40" applyFont="1" applyFill="1" applyBorder="1" applyAlignment="1">
      <alignment horizontal="center" wrapText="1"/>
    </xf>
    <xf numFmtId="0" fontId="20" fillId="24" borderId="10" xfId="40" applyFont="1" applyFill="1" applyBorder="1" applyAlignment="1">
      <alignment horizontal="center" wrapText="1"/>
    </xf>
    <xf numFmtId="165" fontId="20" fillId="24" borderId="10" xfId="40" applyNumberFormat="1" applyFont="1" applyFill="1" applyBorder="1" applyAlignment="1">
      <alignment horizontal="right" wrapText="1"/>
    </xf>
    <xf numFmtId="0" fontId="20" fillId="24" borderId="14" xfId="40" applyFont="1" applyFill="1" applyBorder="1" applyAlignment="1">
      <alignment horizontal="center" wrapText="1"/>
    </xf>
    <xf numFmtId="0" fontId="28" fillId="0" borderId="0" xfId="0" applyFont="1"/>
    <xf numFmtId="14" fontId="21" fillId="24" borderId="10" xfId="40" applyNumberFormat="1" applyFont="1" applyFill="1" applyBorder="1" applyAlignment="1">
      <alignment horizontal="left" vertical="center"/>
    </xf>
    <xf numFmtId="4" fontId="25" fillId="24" borderId="0" xfId="0" applyNumberFormat="1" applyFont="1" applyFill="1"/>
    <xf numFmtId="0" fontId="26" fillId="0" borderId="17" xfId="40" applyFont="1" applyBorder="1" applyAlignment="1">
      <alignment horizontal="center" vertical="center"/>
    </xf>
    <xf numFmtId="4" fontId="1" fillId="0" borderId="14" xfId="40" applyNumberFormat="1" applyFont="1" applyBorder="1" applyAlignment="1">
      <alignment horizontal="center" vertical="center"/>
    </xf>
    <xf numFmtId="0" fontId="20" fillId="24" borderId="17" xfId="40" applyFont="1" applyFill="1" applyBorder="1" applyAlignment="1">
      <alignment horizontal="center" wrapText="1"/>
    </xf>
    <xf numFmtId="0" fontId="21" fillId="24" borderId="18" xfId="0" applyFont="1" applyFill="1" applyBorder="1" applyAlignment="1">
      <alignment horizontal="center" vertical="center" wrapText="1"/>
    </xf>
    <xf numFmtId="4" fontId="22" fillId="24" borderId="15" xfId="0" applyNumberFormat="1" applyFont="1" applyFill="1" applyBorder="1" applyAlignment="1">
      <alignment horizontal="center" vertical="center"/>
    </xf>
    <xf numFmtId="0" fontId="23" fillId="0" borderId="11" xfId="41" applyFont="1" applyFill="1" applyBorder="1" applyAlignment="1">
      <alignment horizontal="center"/>
    </xf>
    <xf numFmtId="0" fontId="23" fillId="0" borderId="12" xfId="41" applyFont="1" applyFill="1" applyBorder="1" applyAlignment="1">
      <alignment horizontal="center"/>
    </xf>
    <xf numFmtId="0" fontId="1" fillId="0" borderId="11" xfId="40" applyFont="1" applyBorder="1" applyAlignment="1">
      <alignment horizontal="center" wrapText="1"/>
    </xf>
    <xf numFmtId="0" fontId="20" fillId="0" borderId="13" xfId="40" applyFont="1" applyBorder="1" applyAlignment="1">
      <alignment horizontal="center" vertical="center" wrapText="1"/>
    </xf>
    <xf numFmtId="4" fontId="27" fillId="24" borderId="10" xfId="40" applyNumberFormat="1" applyFont="1" applyFill="1" applyBorder="1" applyAlignment="1">
      <alignment vertical="center" wrapText="1"/>
    </xf>
    <xf numFmtId="0" fontId="27" fillId="24" borderId="17" xfId="40" applyFont="1" applyFill="1" applyBorder="1" applyAlignment="1">
      <alignment horizontal="left" vertical="center" wrapText="1"/>
    </xf>
    <xf numFmtId="4" fontId="1" fillId="24" borderId="10" xfId="40" applyNumberFormat="1" applyFont="1" applyFill="1" applyBorder="1" applyAlignment="1">
      <alignment vertical="center" wrapText="1"/>
    </xf>
    <xf numFmtId="0" fontId="26" fillId="24" borderId="18" xfId="40" applyFont="1" applyFill="1" applyBorder="1" applyAlignment="1">
      <alignment horizontal="left" wrapText="1"/>
    </xf>
    <xf numFmtId="4" fontId="1" fillId="24" borderId="15" xfId="40" applyNumberFormat="1" applyFont="1" applyFill="1" applyBorder="1" applyAlignment="1">
      <alignment horizontal="center" vertical="center" wrapText="1"/>
    </xf>
    <xf numFmtId="4" fontId="20" fillId="24" borderId="15" xfId="40" applyNumberFormat="1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0" fontId="20" fillId="0" borderId="17" xfId="40" applyFont="1" applyFill="1" applyBorder="1" applyAlignment="1">
      <alignment horizontal="center" wrapText="1"/>
    </xf>
    <xf numFmtId="0" fontId="1" fillId="0" borderId="10" xfId="40" applyFont="1" applyFill="1" applyBorder="1" applyAlignment="1">
      <alignment horizontal="center" vertical="center" wrapText="1"/>
    </xf>
    <xf numFmtId="4" fontId="22" fillId="0" borderId="10" xfId="0" applyNumberFormat="1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left" wrapText="1"/>
    </xf>
    <xf numFmtId="0" fontId="1" fillId="0" borderId="17" xfId="40" applyFont="1" applyFill="1" applyBorder="1" applyAlignment="1">
      <alignment horizontal="center" wrapText="1"/>
    </xf>
    <xf numFmtId="0" fontId="21" fillId="0" borderId="14" xfId="0" applyFont="1" applyFill="1" applyBorder="1" applyAlignment="1">
      <alignment horizontal="left"/>
    </xf>
    <xf numFmtId="4" fontId="1" fillId="24" borderId="10" xfId="40" applyNumberFormat="1" applyFont="1" applyFill="1" applyBorder="1" applyAlignment="1">
      <alignment horizontal="center" vertical="center" wrapText="1"/>
    </xf>
    <xf numFmtId="0" fontId="20" fillId="24" borderId="17" xfId="40" applyFont="1" applyFill="1" applyBorder="1" applyAlignment="1">
      <alignment horizontal="center" vertical="center" wrapText="1"/>
    </xf>
    <xf numFmtId="14" fontId="20" fillId="0" borderId="17" xfId="40" applyNumberFormat="1" applyFont="1" applyFill="1" applyBorder="1" applyAlignment="1">
      <alignment horizontal="center" vertical="center" wrapText="1"/>
    </xf>
    <xf numFmtId="165" fontId="1" fillId="0" borderId="10" xfId="40" applyNumberFormat="1" applyFont="1" applyFill="1" applyBorder="1" applyAlignment="1">
      <alignment vertical="center" wrapText="1"/>
    </xf>
    <xf numFmtId="4" fontId="20" fillId="0" borderId="10" xfId="4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vertical="center" wrapText="1"/>
    </xf>
    <xf numFmtId="0" fontId="21" fillId="0" borderId="14" xfId="0" applyFont="1" applyFill="1" applyBorder="1" applyAlignment="1">
      <alignment wrapText="1"/>
    </xf>
    <xf numFmtId="165" fontId="20" fillId="0" borderId="10" xfId="40" applyNumberFormat="1" applyFont="1" applyFill="1" applyBorder="1" applyAlignment="1">
      <alignment wrapText="1"/>
    </xf>
    <xf numFmtId="0" fontId="21" fillId="0" borderId="14" xfId="0" applyFont="1" applyFill="1" applyBorder="1" applyAlignment="1">
      <alignment horizontal="center" wrapText="1"/>
    </xf>
    <xf numFmtId="0" fontId="1" fillId="0" borderId="17" xfId="40" applyFont="1" applyFill="1" applyBorder="1" applyAlignment="1">
      <alignment horizontal="center" vertical="center" wrapText="1"/>
    </xf>
    <xf numFmtId="3" fontId="27" fillId="0" borderId="10" xfId="40" applyNumberFormat="1" applyFont="1" applyFill="1" applyBorder="1" applyAlignment="1">
      <alignment horizontal="center" vertical="center" wrapText="1"/>
    </xf>
    <xf numFmtId="0" fontId="27" fillId="0" borderId="17" xfId="40" applyFont="1" applyFill="1" applyBorder="1" applyAlignment="1">
      <alignment horizontal="center" vertical="center" wrapText="1"/>
    </xf>
    <xf numFmtId="4" fontId="27" fillId="24" borderId="10" xfId="40" applyNumberFormat="1" applyFont="1" applyFill="1" applyBorder="1" applyAlignment="1">
      <alignment horizontal="center" vertical="center" wrapText="1"/>
    </xf>
    <xf numFmtId="0" fontId="27" fillId="0" borderId="17" xfId="40" applyFont="1" applyFill="1" applyBorder="1" applyAlignment="1">
      <alignment horizontal="center" wrapText="1"/>
    </xf>
    <xf numFmtId="0" fontId="21" fillId="24" borderId="14" xfId="0" applyFont="1" applyFill="1" applyBorder="1" applyAlignment="1">
      <alignment horizontal="left" wrapText="1"/>
    </xf>
    <xf numFmtId="0" fontId="21" fillId="0" borderId="14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/>
    <xf numFmtId="0" fontId="20" fillId="0" borderId="17" xfId="40" applyFont="1" applyFill="1" applyBorder="1" applyAlignment="1">
      <alignment horizontal="left" vertical="center" wrapText="1"/>
    </xf>
    <xf numFmtId="2" fontId="1" fillId="0" borderId="10" xfId="40" applyNumberFormat="1" applyFont="1" applyFill="1" applyBorder="1" applyAlignment="1">
      <alignment vertical="center" wrapText="1"/>
    </xf>
    <xf numFmtId="0" fontId="20" fillId="0" borderId="17" xfId="40" applyFont="1" applyFill="1" applyBorder="1" applyAlignment="1">
      <alignment horizontal="center" vertical="center" wrapText="1"/>
    </xf>
    <xf numFmtId="0" fontId="20" fillId="0" borderId="17" xfId="40" applyFont="1" applyFill="1" applyBorder="1" applyAlignment="1">
      <alignment vertical="center" wrapText="1"/>
    </xf>
    <xf numFmtId="0" fontId="1" fillId="0" borderId="14" xfId="40" applyFont="1" applyFill="1" applyBorder="1" applyAlignment="1">
      <alignment vertical="center" wrapText="1"/>
    </xf>
    <xf numFmtId="0" fontId="22" fillId="0" borderId="17" xfId="40" applyFont="1" applyFill="1" applyBorder="1" applyAlignment="1">
      <alignment horizontal="center" vertical="center" wrapText="1"/>
    </xf>
    <xf numFmtId="0" fontId="21" fillId="0" borderId="10" xfId="40" applyFont="1" applyFill="1" applyBorder="1" applyAlignment="1">
      <alignment horizontal="center" vertical="center" wrapText="1"/>
    </xf>
    <xf numFmtId="165" fontId="21" fillId="0" borderId="10" xfId="40" applyNumberFormat="1" applyFont="1" applyFill="1" applyBorder="1" applyAlignment="1">
      <alignment vertical="center" wrapText="1"/>
    </xf>
    <xf numFmtId="4" fontId="22" fillId="0" borderId="10" xfId="40" applyNumberFormat="1" applyFont="1" applyFill="1" applyBorder="1" applyAlignment="1">
      <alignment horizontal="center" vertical="center" wrapText="1"/>
    </xf>
    <xf numFmtId="0" fontId="21" fillId="0" borderId="14" xfId="40" applyFont="1" applyFill="1" applyBorder="1" applyAlignment="1">
      <alignment vertical="center" wrapText="1"/>
    </xf>
    <xf numFmtId="165" fontId="1" fillId="0" borderId="10" xfId="40" applyNumberFormat="1" applyFont="1" applyFill="1" applyBorder="1" applyAlignment="1">
      <alignment horizontal="right" vertical="center" wrapText="1"/>
    </xf>
    <xf numFmtId="0" fontId="21" fillId="24" borderId="14" xfId="0" applyFont="1" applyFill="1" applyBorder="1" applyAlignment="1">
      <alignment horizontal="center"/>
    </xf>
    <xf numFmtId="4" fontId="20" fillId="24" borderId="14" xfId="40" applyNumberFormat="1" applyFont="1" applyFill="1" applyBorder="1" applyAlignment="1">
      <alignment horizontal="center" vertical="center" wrapText="1"/>
    </xf>
    <xf numFmtId="4" fontId="26" fillId="0" borderId="14" xfId="40" applyNumberFormat="1" applyFont="1" applyBorder="1" applyAlignment="1">
      <alignment horizontal="right" vertical="center"/>
    </xf>
    <xf numFmtId="14" fontId="1" fillId="0" borderId="10" xfId="40" applyNumberFormat="1" applyFont="1" applyFill="1" applyBorder="1" applyAlignment="1">
      <alignment horizontal="center" vertical="center"/>
    </xf>
    <xf numFmtId="0" fontId="1" fillId="0" borderId="10" xfId="40" applyFont="1" applyFill="1" applyBorder="1" applyAlignment="1">
      <alignment horizontal="center" vertical="center"/>
    </xf>
    <xf numFmtId="0" fontId="1" fillId="0" borderId="10" xfId="40" applyFont="1" applyFill="1" applyBorder="1" applyAlignment="1">
      <alignment horizontal="left" vertical="center"/>
    </xf>
    <xf numFmtId="0" fontId="1" fillId="0" borderId="17" xfId="40" applyFont="1" applyBorder="1" applyAlignment="1">
      <alignment horizontal="center" vertical="center"/>
    </xf>
    <xf numFmtId="4" fontId="1" fillId="24" borderId="14" xfId="40" applyNumberFormat="1" applyFont="1" applyFill="1" applyBorder="1" applyAlignment="1">
      <alignment vertical="center"/>
    </xf>
    <xf numFmtId="0" fontId="21" fillId="24" borderId="10" xfId="40" applyFont="1" applyFill="1" applyBorder="1" applyAlignment="1">
      <alignment horizontal="center" vertical="center"/>
    </xf>
    <xf numFmtId="0" fontId="21" fillId="24" borderId="10" xfId="40" applyFont="1" applyFill="1" applyBorder="1" applyAlignment="1">
      <alignment horizontal="left" vertical="center"/>
    </xf>
    <xf numFmtId="0" fontId="21" fillId="24" borderId="14" xfId="0" applyFont="1" applyFill="1" applyBorder="1" applyAlignment="1">
      <alignment horizontal="left"/>
    </xf>
    <xf numFmtId="4" fontId="22" fillId="24" borderId="14" xfId="0" applyNumberFormat="1" applyFont="1" applyFill="1" applyBorder="1" applyAlignment="1">
      <alignment horizontal="center" vertical="center"/>
    </xf>
    <xf numFmtId="0" fontId="1" fillId="24" borderId="18" xfId="40" applyFont="1" applyFill="1" applyBorder="1" applyAlignment="1">
      <alignment horizontal="center" wrapText="1"/>
    </xf>
    <xf numFmtId="4" fontId="22" fillId="24" borderId="16" xfId="0" applyNumberFormat="1" applyFont="1" applyFill="1" applyBorder="1" applyAlignment="1">
      <alignment horizontal="center" vertical="center"/>
    </xf>
    <xf numFmtId="4" fontId="1" fillId="24" borderId="10" xfId="40" applyNumberFormat="1" applyFont="1" applyFill="1" applyBorder="1" applyAlignment="1">
      <alignment horizontal="right" vertical="center" wrapText="1"/>
    </xf>
    <xf numFmtId="0" fontId="1" fillId="24" borderId="10" xfId="40" applyFont="1" applyFill="1" applyBorder="1" applyAlignment="1">
      <alignment horizontal="right" vertical="center" wrapText="1"/>
    </xf>
    <xf numFmtId="2" fontId="1" fillId="24" borderId="10" xfId="40" applyNumberFormat="1" applyFont="1" applyFill="1" applyBorder="1" applyAlignment="1">
      <alignment horizontal="right" vertical="center" wrapText="1"/>
    </xf>
    <xf numFmtId="4" fontId="1" fillId="0" borderId="10" xfId="40" applyNumberFormat="1" applyFont="1" applyFill="1" applyBorder="1" applyAlignment="1">
      <alignment horizontal="right" vertical="center" wrapText="1"/>
    </xf>
    <xf numFmtId="165" fontId="20" fillId="24" borderId="10" xfId="40" applyNumberFormat="1" applyFont="1" applyFill="1" applyBorder="1" applyAlignment="1">
      <alignment horizontal="center" vertical="center" wrapText="1"/>
    </xf>
    <xf numFmtId="0" fontId="1" fillId="0" borderId="17" xfId="40" applyFont="1" applyFill="1" applyBorder="1" applyAlignment="1">
      <alignment horizontal="left" vertical="center" wrapText="1"/>
    </xf>
    <xf numFmtId="0" fontId="21" fillId="24" borderId="14" xfId="0" applyFont="1" applyFill="1" applyBorder="1" applyAlignment="1">
      <alignment horizontal="left" vertical="center" wrapText="1"/>
    </xf>
    <xf numFmtId="0" fontId="20" fillId="0" borderId="18" xfId="40" applyFont="1" applyBorder="1" applyAlignment="1">
      <alignment horizontal="left"/>
    </xf>
    <xf numFmtId="0" fontId="20" fillId="0" borderId="15" xfId="40" applyFont="1" applyBorder="1" applyAlignment="1">
      <alignment horizontal="left"/>
    </xf>
    <xf numFmtId="0" fontId="20" fillId="0" borderId="0" xfId="40" applyFont="1" applyAlignment="1">
      <alignment horizontal="left"/>
    </xf>
  </cellXfs>
  <cellStyles count="4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30"/>
    <cellStyle name="Comma 3" xfId="29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2_macheta" xfId="42"/>
    <cellStyle name="Normal 3" xfId="43"/>
    <cellStyle name="Normal 4" xfId="1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view="pageLayout" zoomScaleNormal="100" workbookViewId="0">
      <selection activeCell="D8" sqref="D8"/>
    </sheetView>
  </sheetViews>
  <sheetFormatPr defaultRowHeight="14.25" x14ac:dyDescent="0.2"/>
  <cols>
    <col min="1" max="5" width="9.140625" style="14"/>
    <col min="6" max="6" width="18.85546875" style="14" customWidth="1"/>
    <col min="7" max="16384" width="9.140625" style="14"/>
  </cols>
  <sheetData>
    <row r="1" spans="1:6" x14ac:dyDescent="0.2">
      <c r="A1" s="2" t="s">
        <v>4</v>
      </c>
      <c r="B1" s="2"/>
      <c r="C1" s="10"/>
      <c r="D1" s="10"/>
      <c r="E1" s="38"/>
      <c r="F1" s="10"/>
    </row>
    <row r="2" spans="1:6" x14ac:dyDescent="0.2">
      <c r="A2" s="12"/>
      <c r="B2" s="12"/>
      <c r="C2" s="12"/>
      <c r="D2" s="12"/>
      <c r="E2" s="39"/>
      <c r="F2" s="12"/>
    </row>
    <row r="3" spans="1:6" x14ac:dyDescent="0.2">
      <c r="A3" s="2" t="s">
        <v>188</v>
      </c>
      <c r="B3" s="10"/>
      <c r="C3" s="10"/>
      <c r="D3" s="10"/>
      <c r="E3" s="38"/>
      <c r="F3" s="12"/>
    </row>
    <row r="4" spans="1:6" x14ac:dyDescent="0.2">
      <c r="A4" s="7" t="s">
        <v>5</v>
      </c>
      <c r="B4" s="2" t="s">
        <v>76</v>
      </c>
      <c r="C4" s="2"/>
      <c r="D4" s="12"/>
      <c r="E4" s="39"/>
      <c r="F4" s="12"/>
    </row>
    <row r="5" spans="1:6" ht="15" thickBot="1" x14ac:dyDescent="0.25">
      <c r="A5" s="10"/>
      <c r="B5" s="2"/>
      <c r="C5" s="2"/>
      <c r="D5" s="2"/>
      <c r="E5" s="38"/>
      <c r="F5" s="12"/>
    </row>
    <row r="6" spans="1:6" ht="25.5" x14ac:dyDescent="0.2">
      <c r="A6" s="81" t="s">
        <v>23</v>
      </c>
      <c r="B6" s="17" t="s">
        <v>6</v>
      </c>
      <c r="C6" s="17" t="s">
        <v>7</v>
      </c>
      <c r="D6" s="17" t="s">
        <v>8</v>
      </c>
      <c r="E6" s="17" t="s">
        <v>3</v>
      </c>
      <c r="F6" s="82" t="s">
        <v>29</v>
      </c>
    </row>
    <row r="7" spans="1:6" ht="25.5" x14ac:dyDescent="0.2">
      <c r="A7" s="30" t="s">
        <v>40</v>
      </c>
      <c r="B7" s="23" t="s">
        <v>23</v>
      </c>
      <c r="C7" s="23" t="s">
        <v>23</v>
      </c>
      <c r="D7" s="83">
        <v>19656</v>
      </c>
      <c r="E7" s="24" t="s">
        <v>23</v>
      </c>
      <c r="F7" s="34" t="s">
        <v>23</v>
      </c>
    </row>
    <row r="8" spans="1:6" ht="51" x14ac:dyDescent="0.2">
      <c r="A8" s="84" t="s">
        <v>42</v>
      </c>
      <c r="B8" s="23" t="s">
        <v>102</v>
      </c>
      <c r="C8" s="23">
        <v>9</v>
      </c>
      <c r="D8" s="85">
        <v>19469</v>
      </c>
      <c r="E8" s="24" t="s">
        <v>23</v>
      </c>
      <c r="F8" s="61" t="s">
        <v>112</v>
      </c>
    </row>
    <row r="9" spans="1:6" ht="25.5" x14ac:dyDescent="0.2">
      <c r="A9" s="56" t="s">
        <v>41</v>
      </c>
      <c r="B9" s="23" t="s">
        <v>23</v>
      </c>
      <c r="C9" s="23" t="s">
        <v>23</v>
      </c>
      <c r="D9" s="83">
        <f>SUM(D8)</f>
        <v>19469</v>
      </c>
      <c r="E9" s="24" t="s">
        <v>23</v>
      </c>
      <c r="F9" s="34" t="s">
        <v>23</v>
      </c>
    </row>
    <row r="10" spans="1:6" ht="15" thickBot="1" x14ac:dyDescent="0.25">
      <c r="A10" s="86" t="s">
        <v>23</v>
      </c>
      <c r="B10" s="40" t="s">
        <v>23</v>
      </c>
      <c r="C10" s="40" t="s">
        <v>23</v>
      </c>
      <c r="D10" s="87" t="s">
        <v>23</v>
      </c>
      <c r="E10" s="88">
        <f>SUM(D9)+D7</f>
        <v>39125</v>
      </c>
      <c r="F10" s="89" t="s">
        <v>23</v>
      </c>
    </row>
    <row r="11" spans="1:6" x14ac:dyDescent="0.2">
      <c r="A11" s="42"/>
      <c r="B11" s="43"/>
      <c r="C11" s="43"/>
      <c r="D11" s="43"/>
      <c r="E11" s="44"/>
      <c r="F11" s="45"/>
    </row>
    <row r="12" spans="1:6" x14ac:dyDescent="0.2">
      <c r="A12" s="12"/>
      <c r="B12" s="12"/>
      <c r="C12" s="12"/>
      <c r="D12" s="12"/>
      <c r="E12" s="39"/>
      <c r="F12" s="37"/>
    </row>
    <row r="13" spans="1:6" ht="15" x14ac:dyDescent="0.25">
      <c r="A13"/>
      <c r="B13"/>
      <c r="C13"/>
      <c r="D13"/>
      <c r="E13"/>
      <c r="F13"/>
    </row>
    <row r="14" spans="1:6" ht="15" x14ac:dyDescent="0.25">
      <c r="A14"/>
      <c r="B14"/>
      <c r="C14"/>
      <c r="D14"/>
      <c r="E14"/>
      <c r="F14"/>
    </row>
    <row r="15" spans="1:6" ht="15" x14ac:dyDescent="0.25">
      <c r="A15"/>
      <c r="B15"/>
      <c r="C15"/>
      <c r="D15"/>
      <c r="E15"/>
      <c r="F15"/>
    </row>
    <row r="16" spans="1:6" ht="15" x14ac:dyDescent="0.25">
      <c r="A16"/>
      <c r="B16"/>
      <c r="C16"/>
      <c r="D16"/>
      <c r="E16"/>
      <c r="F16"/>
    </row>
    <row r="17" spans="1:6" ht="15" x14ac:dyDescent="0.25">
      <c r="A17"/>
      <c r="B17"/>
      <c r="C17"/>
      <c r="D17"/>
      <c r="E17"/>
      <c r="F17"/>
    </row>
  </sheetData>
  <sheetProtection password="AE51" sheet="1" formatCells="0" formatColumns="0" formatRows="0" insertColumns="0" insertRows="0" insertHyperlinks="0" deleteColumns="0" deleteRows="0" sort="0" autoFilter="0" pivotTables="0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4"/>
  <sheetViews>
    <sheetView view="pageLayout" zoomScaleNormal="100" workbookViewId="0">
      <selection activeCell="A6" sqref="A6"/>
    </sheetView>
  </sheetViews>
  <sheetFormatPr defaultRowHeight="12.75" x14ac:dyDescent="0.2"/>
  <cols>
    <col min="1" max="1" width="19.140625" style="12" customWidth="1"/>
    <col min="2" max="2" width="11.28515625" style="12" bestFit="1" customWidth="1"/>
    <col min="3" max="3" width="5.140625" style="12" bestFit="1" customWidth="1"/>
    <col min="4" max="4" width="13.140625" style="12" bestFit="1" customWidth="1"/>
    <col min="5" max="5" width="14.42578125" style="39" bestFit="1" customWidth="1"/>
    <col min="6" max="6" width="25.85546875" style="12" customWidth="1"/>
    <col min="7" max="7" width="12.7109375" style="12" bestFit="1" customWidth="1"/>
    <col min="8" max="8" width="11.7109375" style="12" bestFit="1" customWidth="1"/>
    <col min="9" max="9" width="12.7109375" style="12" bestFit="1" customWidth="1"/>
    <col min="10" max="10" width="9.140625" style="12"/>
    <col min="11" max="11" width="12.7109375" style="12" bestFit="1" customWidth="1"/>
    <col min="12" max="16384" width="9.140625" style="12"/>
  </cols>
  <sheetData>
    <row r="1" spans="1:6" x14ac:dyDescent="0.2">
      <c r="A1" s="2" t="s">
        <v>4</v>
      </c>
      <c r="B1" s="2"/>
      <c r="C1" s="10"/>
      <c r="D1" s="10"/>
      <c r="E1" s="38"/>
      <c r="F1" s="10"/>
    </row>
    <row r="3" spans="1:6" x14ac:dyDescent="0.2">
      <c r="A3" s="2" t="s">
        <v>27</v>
      </c>
      <c r="B3" s="10"/>
      <c r="C3" s="10"/>
      <c r="D3" s="10"/>
      <c r="E3" s="38"/>
    </row>
    <row r="4" spans="1:6" x14ac:dyDescent="0.2">
      <c r="A4" s="2" t="s">
        <v>28</v>
      </c>
      <c r="B4" s="10"/>
      <c r="C4" s="10"/>
      <c r="D4" s="10"/>
      <c r="E4" s="38"/>
    </row>
    <row r="5" spans="1:6" x14ac:dyDescent="0.2">
      <c r="A5" s="7" t="s">
        <v>5</v>
      </c>
      <c r="B5" s="2" t="s">
        <v>76</v>
      </c>
      <c r="C5" s="2"/>
    </row>
    <row r="6" spans="1:6" ht="13.5" thickBot="1" x14ac:dyDescent="0.25">
      <c r="A6" s="10"/>
      <c r="B6" s="2"/>
      <c r="C6" s="2"/>
      <c r="D6" s="2"/>
      <c r="E6" s="38"/>
    </row>
    <row r="7" spans="1:6" x14ac:dyDescent="0.2">
      <c r="A7" s="64" t="s">
        <v>23</v>
      </c>
      <c r="B7" s="65" t="s">
        <v>6</v>
      </c>
      <c r="C7" s="65" t="s">
        <v>7</v>
      </c>
      <c r="D7" s="65" t="s">
        <v>8</v>
      </c>
      <c r="E7" s="66" t="s">
        <v>3</v>
      </c>
      <c r="F7" s="67" t="s">
        <v>29</v>
      </c>
    </row>
    <row r="8" spans="1:6" x14ac:dyDescent="0.2">
      <c r="A8" s="57" t="s">
        <v>9</v>
      </c>
      <c r="B8" s="68" t="s">
        <v>23</v>
      </c>
      <c r="C8" s="68" t="s">
        <v>23</v>
      </c>
      <c r="D8" s="69">
        <v>1235126</v>
      </c>
      <c r="E8" s="49" t="s">
        <v>23</v>
      </c>
      <c r="F8" s="70" t="s">
        <v>23</v>
      </c>
    </row>
    <row r="9" spans="1:6" ht="38.25" x14ac:dyDescent="0.2">
      <c r="A9" s="98" t="s">
        <v>10</v>
      </c>
      <c r="B9" s="91" t="s">
        <v>102</v>
      </c>
      <c r="C9" s="91">
        <v>7</v>
      </c>
      <c r="D9" s="99">
        <v>601729</v>
      </c>
      <c r="E9" s="100" t="s">
        <v>23</v>
      </c>
      <c r="F9" s="101" t="s">
        <v>71</v>
      </c>
    </row>
    <row r="10" spans="1:6" ht="25.5" x14ac:dyDescent="0.2">
      <c r="A10" s="98" t="s">
        <v>23</v>
      </c>
      <c r="B10" s="91" t="s">
        <v>102</v>
      </c>
      <c r="C10" s="91">
        <v>7</v>
      </c>
      <c r="D10" s="99">
        <v>3422</v>
      </c>
      <c r="E10" s="100" t="s">
        <v>23</v>
      </c>
      <c r="F10" s="101" t="s">
        <v>52</v>
      </c>
    </row>
    <row r="11" spans="1:6" ht="25.5" x14ac:dyDescent="0.2">
      <c r="A11" s="98" t="s">
        <v>23</v>
      </c>
      <c r="B11" s="91" t="s">
        <v>102</v>
      </c>
      <c r="C11" s="91">
        <v>7</v>
      </c>
      <c r="D11" s="99">
        <v>2113</v>
      </c>
      <c r="E11" s="100" t="s">
        <v>23</v>
      </c>
      <c r="F11" s="101" t="s">
        <v>52</v>
      </c>
    </row>
    <row r="12" spans="1:6" ht="25.5" x14ac:dyDescent="0.2">
      <c r="A12" s="98" t="s">
        <v>23</v>
      </c>
      <c r="B12" s="91" t="s">
        <v>102</v>
      </c>
      <c r="C12" s="91">
        <v>7</v>
      </c>
      <c r="D12" s="99">
        <v>2921</v>
      </c>
      <c r="E12" s="100" t="s">
        <v>23</v>
      </c>
      <c r="F12" s="101" t="s">
        <v>39</v>
      </c>
    </row>
    <row r="13" spans="1:6" ht="25.5" x14ac:dyDescent="0.2">
      <c r="A13" s="98" t="s">
        <v>23</v>
      </c>
      <c r="B13" s="91" t="s">
        <v>102</v>
      </c>
      <c r="C13" s="91">
        <v>7</v>
      </c>
      <c r="D13" s="99">
        <v>2854</v>
      </c>
      <c r="E13" s="100" t="s">
        <v>23</v>
      </c>
      <c r="F13" s="101" t="s">
        <v>52</v>
      </c>
    </row>
    <row r="14" spans="1:6" ht="25.5" x14ac:dyDescent="0.2">
      <c r="A14" s="98" t="s">
        <v>23</v>
      </c>
      <c r="B14" s="91" t="s">
        <v>102</v>
      </c>
      <c r="C14" s="91">
        <v>7</v>
      </c>
      <c r="D14" s="99">
        <v>2861</v>
      </c>
      <c r="E14" s="100" t="s">
        <v>23</v>
      </c>
      <c r="F14" s="101" t="s">
        <v>52</v>
      </c>
    </row>
    <row r="15" spans="1:6" ht="25.5" x14ac:dyDescent="0.2">
      <c r="A15" s="98" t="s">
        <v>23</v>
      </c>
      <c r="B15" s="91" t="s">
        <v>102</v>
      </c>
      <c r="C15" s="91">
        <v>7</v>
      </c>
      <c r="D15" s="99">
        <v>3150</v>
      </c>
      <c r="E15" s="100" t="s">
        <v>23</v>
      </c>
      <c r="F15" s="101" t="s">
        <v>39</v>
      </c>
    </row>
    <row r="16" spans="1:6" x14ac:dyDescent="0.2">
      <c r="A16" s="98" t="s">
        <v>23</v>
      </c>
      <c r="B16" s="91" t="s">
        <v>102</v>
      </c>
      <c r="C16" s="91">
        <v>7</v>
      </c>
      <c r="D16" s="99">
        <v>200</v>
      </c>
      <c r="E16" s="100" t="s">
        <v>23</v>
      </c>
      <c r="F16" s="102" t="s">
        <v>135</v>
      </c>
    </row>
    <row r="17" spans="1:15" x14ac:dyDescent="0.2">
      <c r="A17" s="98" t="s">
        <v>23</v>
      </c>
      <c r="B17" s="91" t="s">
        <v>102</v>
      </c>
      <c r="C17" s="91">
        <v>7</v>
      </c>
      <c r="D17" s="99">
        <v>88153</v>
      </c>
      <c r="E17" s="100" t="s">
        <v>23</v>
      </c>
      <c r="F17" s="102" t="s">
        <v>31</v>
      </c>
    </row>
    <row r="18" spans="1:15" ht="25.5" x14ac:dyDescent="0.2">
      <c r="A18" s="98" t="s">
        <v>23</v>
      </c>
      <c r="B18" s="91" t="s">
        <v>102</v>
      </c>
      <c r="C18" s="91">
        <v>7</v>
      </c>
      <c r="D18" s="99">
        <v>459844</v>
      </c>
      <c r="E18" s="100" t="s">
        <v>23</v>
      </c>
      <c r="F18" s="101" t="s">
        <v>32</v>
      </c>
    </row>
    <row r="19" spans="1:15" ht="25.5" x14ac:dyDescent="0.2">
      <c r="A19" s="98" t="s">
        <v>23</v>
      </c>
      <c r="B19" s="91" t="s">
        <v>102</v>
      </c>
      <c r="C19" s="91">
        <v>7</v>
      </c>
      <c r="D19" s="99">
        <v>3074</v>
      </c>
      <c r="E19" s="100" t="s">
        <v>23</v>
      </c>
      <c r="F19" s="102" t="s">
        <v>39</v>
      </c>
    </row>
    <row r="20" spans="1:15" x14ac:dyDescent="0.2">
      <c r="A20" s="98" t="s">
        <v>23</v>
      </c>
      <c r="B20" s="91" t="s">
        <v>102</v>
      </c>
      <c r="C20" s="91">
        <v>7</v>
      </c>
      <c r="D20" s="99">
        <v>2868</v>
      </c>
      <c r="E20" s="100" t="s">
        <v>23</v>
      </c>
      <c r="F20" s="102" t="s">
        <v>30</v>
      </c>
    </row>
    <row r="21" spans="1:15" ht="25.5" x14ac:dyDescent="0.2">
      <c r="A21" s="98" t="s">
        <v>23</v>
      </c>
      <c r="B21" s="91" t="s">
        <v>102</v>
      </c>
      <c r="C21" s="91">
        <v>7</v>
      </c>
      <c r="D21" s="99">
        <v>3243</v>
      </c>
      <c r="E21" s="100" t="s">
        <v>23</v>
      </c>
      <c r="F21" s="102" t="s">
        <v>39</v>
      </c>
    </row>
    <row r="22" spans="1:15" x14ac:dyDescent="0.2">
      <c r="A22" s="98" t="s">
        <v>23</v>
      </c>
      <c r="B22" s="91" t="s">
        <v>102</v>
      </c>
      <c r="C22" s="91">
        <v>7</v>
      </c>
      <c r="D22" s="99">
        <v>1685</v>
      </c>
      <c r="E22" s="100" t="s">
        <v>23</v>
      </c>
      <c r="F22" s="102" t="s">
        <v>136</v>
      </c>
    </row>
    <row r="23" spans="1:15" ht="25.5" x14ac:dyDescent="0.2">
      <c r="A23" s="98" t="s">
        <v>23</v>
      </c>
      <c r="B23" s="91" t="s">
        <v>102</v>
      </c>
      <c r="C23" s="91">
        <v>7</v>
      </c>
      <c r="D23" s="99">
        <v>3390</v>
      </c>
      <c r="E23" s="100" t="s">
        <v>23</v>
      </c>
      <c r="F23" s="102" t="s">
        <v>39</v>
      </c>
    </row>
    <row r="24" spans="1:15" ht="25.5" x14ac:dyDescent="0.2">
      <c r="A24" s="98" t="s">
        <v>23</v>
      </c>
      <c r="B24" s="91" t="s">
        <v>102</v>
      </c>
      <c r="C24" s="91">
        <v>7</v>
      </c>
      <c r="D24" s="99">
        <v>128730</v>
      </c>
      <c r="E24" s="100" t="s">
        <v>23</v>
      </c>
      <c r="F24" s="102" t="s">
        <v>34</v>
      </c>
    </row>
    <row r="25" spans="1:15" x14ac:dyDescent="0.2">
      <c r="A25" s="98" t="s">
        <v>23</v>
      </c>
      <c r="B25" s="91" t="s">
        <v>102</v>
      </c>
      <c r="C25" s="91">
        <v>7</v>
      </c>
      <c r="D25" s="99">
        <v>1620</v>
      </c>
      <c r="E25" s="100" t="s">
        <v>23</v>
      </c>
      <c r="F25" s="102" t="s">
        <v>135</v>
      </c>
    </row>
    <row r="26" spans="1:15" x14ac:dyDescent="0.2">
      <c r="A26" s="98" t="s">
        <v>23</v>
      </c>
      <c r="B26" s="91" t="s">
        <v>102</v>
      </c>
      <c r="C26" s="91">
        <v>7</v>
      </c>
      <c r="D26" s="99">
        <v>100</v>
      </c>
      <c r="E26" s="100" t="s">
        <v>23</v>
      </c>
      <c r="F26" s="101" t="s">
        <v>137</v>
      </c>
    </row>
    <row r="27" spans="1:15" x14ac:dyDescent="0.2">
      <c r="A27" s="98" t="s">
        <v>23</v>
      </c>
      <c r="B27" s="91" t="s">
        <v>102</v>
      </c>
      <c r="C27" s="91">
        <v>7</v>
      </c>
      <c r="D27" s="99">
        <v>100</v>
      </c>
      <c r="E27" s="100" t="s">
        <v>23</v>
      </c>
      <c r="F27" s="101" t="s">
        <v>137</v>
      </c>
    </row>
    <row r="28" spans="1:15" x14ac:dyDescent="0.2">
      <c r="A28" s="90" t="s">
        <v>11</v>
      </c>
      <c r="B28" s="91" t="s">
        <v>23</v>
      </c>
      <c r="C28" s="91" t="s">
        <v>23</v>
      </c>
      <c r="D28" s="103">
        <f>SUM(D9:D27)</f>
        <v>1312057</v>
      </c>
      <c r="E28" s="100" t="s">
        <v>23</v>
      </c>
      <c r="F28" s="104" t="s">
        <v>23</v>
      </c>
      <c r="H28" s="37"/>
    </row>
    <row r="29" spans="1:15" x14ac:dyDescent="0.2">
      <c r="A29" s="105" t="s">
        <v>23</v>
      </c>
      <c r="B29" s="91" t="s">
        <v>23</v>
      </c>
      <c r="C29" s="91" t="s">
        <v>23</v>
      </c>
      <c r="D29" s="91" t="s">
        <v>23</v>
      </c>
      <c r="E29" s="100">
        <f>SUM(D28)+D8</f>
        <v>2547183</v>
      </c>
      <c r="F29" s="104" t="s">
        <v>23</v>
      </c>
    </row>
    <row r="30" spans="1:15" x14ac:dyDescent="0.2">
      <c r="A30" s="143" t="s">
        <v>47</v>
      </c>
      <c r="B30" s="91" t="s">
        <v>23</v>
      </c>
      <c r="C30" s="91" t="s">
        <v>23</v>
      </c>
      <c r="D30" s="106">
        <v>61127</v>
      </c>
      <c r="E30" s="100" t="s">
        <v>23</v>
      </c>
      <c r="F30" s="104" t="s">
        <v>23</v>
      </c>
    </row>
    <row r="31" spans="1:15" x14ac:dyDescent="0.2">
      <c r="A31" s="107" t="s">
        <v>48</v>
      </c>
      <c r="B31" s="91" t="s">
        <v>102</v>
      </c>
      <c r="C31" s="91">
        <v>7</v>
      </c>
      <c r="D31" s="141">
        <v>4615</v>
      </c>
      <c r="E31" s="100" t="s">
        <v>23</v>
      </c>
      <c r="F31" s="93" t="s">
        <v>31</v>
      </c>
      <c r="N31" s="37"/>
      <c r="O31" s="37"/>
    </row>
    <row r="32" spans="1:15" ht="38.25" x14ac:dyDescent="0.2">
      <c r="A32" s="105" t="s">
        <v>23</v>
      </c>
      <c r="B32" s="91" t="s">
        <v>102</v>
      </c>
      <c r="C32" s="91">
        <v>7</v>
      </c>
      <c r="D32" s="141">
        <v>31415</v>
      </c>
      <c r="E32" s="100" t="s">
        <v>23</v>
      </c>
      <c r="F32" s="93" t="s">
        <v>35</v>
      </c>
    </row>
    <row r="33" spans="1:6" ht="25.5" x14ac:dyDescent="0.2">
      <c r="A33" s="105" t="s">
        <v>23</v>
      </c>
      <c r="B33" s="91" t="s">
        <v>102</v>
      </c>
      <c r="C33" s="91">
        <v>7</v>
      </c>
      <c r="D33" s="141">
        <v>23529</v>
      </c>
      <c r="E33" s="100" t="s">
        <v>23</v>
      </c>
      <c r="F33" s="111" t="s">
        <v>32</v>
      </c>
    </row>
    <row r="34" spans="1:6" ht="25.5" x14ac:dyDescent="0.2">
      <c r="A34" s="105" t="s">
        <v>23</v>
      </c>
      <c r="B34" s="91" t="s">
        <v>102</v>
      </c>
      <c r="C34" s="91">
        <v>7</v>
      </c>
      <c r="D34" s="141">
        <v>202</v>
      </c>
      <c r="E34" s="100" t="s">
        <v>23</v>
      </c>
      <c r="F34" s="93" t="s">
        <v>39</v>
      </c>
    </row>
    <row r="35" spans="1:6" ht="25.5" x14ac:dyDescent="0.2">
      <c r="A35" s="105" t="s">
        <v>23</v>
      </c>
      <c r="B35" s="91" t="s">
        <v>102</v>
      </c>
      <c r="C35" s="91">
        <v>7</v>
      </c>
      <c r="D35" s="141">
        <v>159</v>
      </c>
      <c r="E35" s="100" t="s">
        <v>23</v>
      </c>
      <c r="F35" s="93" t="s">
        <v>39</v>
      </c>
    </row>
    <row r="36" spans="1:6" ht="25.5" x14ac:dyDescent="0.2">
      <c r="A36" s="105" t="s">
        <v>23</v>
      </c>
      <c r="B36" s="91" t="s">
        <v>102</v>
      </c>
      <c r="C36" s="91">
        <v>7</v>
      </c>
      <c r="D36" s="141">
        <v>202</v>
      </c>
      <c r="E36" s="100" t="s">
        <v>23</v>
      </c>
      <c r="F36" s="93" t="s">
        <v>52</v>
      </c>
    </row>
    <row r="37" spans="1:6" ht="25.5" x14ac:dyDescent="0.2">
      <c r="A37" s="105" t="s">
        <v>23</v>
      </c>
      <c r="B37" s="91" t="s">
        <v>102</v>
      </c>
      <c r="C37" s="91">
        <v>7</v>
      </c>
      <c r="D37" s="141">
        <v>175</v>
      </c>
      <c r="E37" s="100" t="s">
        <v>23</v>
      </c>
      <c r="F37" s="93" t="s">
        <v>39</v>
      </c>
    </row>
    <row r="38" spans="1:6" ht="25.5" x14ac:dyDescent="0.2">
      <c r="A38" s="105" t="s">
        <v>23</v>
      </c>
      <c r="B38" s="91" t="s">
        <v>102</v>
      </c>
      <c r="C38" s="91">
        <v>7</v>
      </c>
      <c r="D38" s="141">
        <v>181</v>
      </c>
      <c r="E38" s="100" t="s">
        <v>23</v>
      </c>
      <c r="F38" s="93" t="s">
        <v>39</v>
      </c>
    </row>
    <row r="39" spans="1:6" ht="25.5" x14ac:dyDescent="0.2">
      <c r="A39" s="105" t="s">
        <v>23</v>
      </c>
      <c r="B39" s="91" t="s">
        <v>102</v>
      </c>
      <c r="C39" s="91">
        <v>7</v>
      </c>
      <c r="D39" s="141">
        <v>202</v>
      </c>
      <c r="E39" s="100" t="s">
        <v>23</v>
      </c>
      <c r="F39" s="93" t="s">
        <v>39</v>
      </c>
    </row>
    <row r="40" spans="1:6" ht="25.5" x14ac:dyDescent="0.2">
      <c r="A40" s="105" t="s">
        <v>23</v>
      </c>
      <c r="B40" s="91" t="s">
        <v>102</v>
      </c>
      <c r="C40" s="91">
        <v>7</v>
      </c>
      <c r="D40" s="141">
        <v>116</v>
      </c>
      <c r="E40" s="100" t="s">
        <v>23</v>
      </c>
      <c r="F40" s="93" t="s">
        <v>39</v>
      </c>
    </row>
    <row r="41" spans="1:6" ht="25.5" x14ac:dyDescent="0.2">
      <c r="A41" s="105" t="s">
        <v>23</v>
      </c>
      <c r="B41" s="91" t="s">
        <v>102</v>
      </c>
      <c r="C41" s="91">
        <v>7</v>
      </c>
      <c r="D41" s="141">
        <v>192</v>
      </c>
      <c r="E41" s="100" t="s">
        <v>23</v>
      </c>
      <c r="F41" s="93" t="s">
        <v>39</v>
      </c>
    </row>
    <row r="42" spans="1:6" ht="25.5" x14ac:dyDescent="0.2">
      <c r="A42" s="105" t="s">
        <v>23</v>
      </c>
      <c r="B42" s="91" t="s">
        <v>102</v>
      </c>
      <c r="C42" s="91">
        <v>7</v>
      </c>
      <c r="D42" s="141">
        <v>195</v>
      </c>
      <c r="E42" s="100" t="s">
        <v>23</v>
      </c>
      <c r="F42" s="93" t="s">
        <v>39</v>
      </c>
    </row>
    <row r="43" spans="1:6" ht="38.25" x14ac:dyDescent="0.2">
      <c r="A43" s="105" t="s">
        <v>23</v>
      </c>
      <c r="B43" s="91" t="s">
        <v>102</v>
      </c>
      <c r="C43" s="91">
        <v>7</v>
      </c>
      <c r="D43" s="141">
        <v>5802</v>
      </c>
      <c r="E43" s="100" t="s">
        <v>23</v>
      </c>
      <c r="F43" s="111" t="s">
        <v>49</v>
      </c>
    </row>
    <row r="44" spans="1:6" ht="28.5" customHeight="1" x14ac:dyDescent="0.2">
      <c r="A44" s="58" t="s">
        <v>50</v>
      </c>
      <c r="B44" s="23" t="s">
        <v>23</v>
      </c>
      <c r="C44" s="23" t="s">
        <v>23</v>
      </c>
      <c r="D44" s="60">
        <f>SUM(D31:D43)</f>
        <v>66985</v>
      </c>
      <c r="E44" s="100" t="s">
        <v>23</v>
      </c>
      <c r="F44" s="31" t="s">
        <v>23</v>
      </c>
    </row>
    <row r="45" spans="1:6" x14ac:dyDescent="0.2">
      <c r="A45" s="32"/>
      <c r="B45" s="23" t="s">
        <v>23</v>
      </c>
      <c r="C45" s="23" t="s">
        <v>23</v>
      </c>
      <c r="D45" s="23" t="s">
        <v>23</v>
      </c>
      <c r="E45" s="24">
        <f>SUM(D30)+D44</f>
        <v>128112</v>
      </c>
      <c r="F45" s="31" t="s">
        <v>23</v>
      </c>
    </row>
    <row r="46" spans="1:6" x14ac:dyDescent="0.2">
      <c r="A46" s="30" t="s">
        <v>24</v>
      </c>
      <c r="B46" s="23" t="s">
        <v>23</v>
      </c>
      <c r="C46" s="36" t="s">
        <v>23</v>
      </c>
      <c r="D46" s="26">
        <v>234066</v>
      </c>
      <c r="E46" s="24" t="s">
        <v>23</v>
      </c>
      <c r="F46" s="31" t="s">
        <v>23</v>
      </c>
    </row>
    <row r="47" spans="1:6" ht="25.5" x14ac:dyDescent="0.2">
      <c r="A47" s="115" t="s">
        <v>25</v>
      </c>
      <c r="B47" s="91" t="s">
        <v>102</v>
      </c>
      <c r="C47" s="91">
        <v>7</v>
      </c>
      <c r="D47" s="99">
        <v>740</v>
      </c>
      <c r="E47" s="100" t="s">
        <v>23</v>
      </c>
      <c r="F47" s="117" t="s">
        <v>52</v>
      </c>
    </row>
    <row r="48" spans="1:6" ht="25.5" x14ac:dyDescent="0.2">
      <c r="A48" s="116"/>
      <c r="B48" s="91" t="s">
        <v>102</v>
      </c>
      <c r="C48" s="91">
        <v>7</v>
      </c>
      <c r="D48" s="99">
        <v>283</v>
      </c>
      <c r="E48" s="100" t="s">
        <v>23</v>
      </c>
      <c r="F48" s="117" t="s">
        <v>39</v>
      </c>
    </row>
    <row r="49" spans="1:20" ht="25.5" x14ac:dyDescent="0.2">
      <c r="A49" s="115" t="s">
        <v>23</v>
      </c>
      <c r="B49" s="91" t="s">
        <v>102</v>
      </c>
      <c r="C49" s="91">
        <v>7</v>
      </c>
      <c r="D49" s="99">
        <v>531</v>
      </c>
      <c r="E49" s="100" t="s">
        <v>23</v>
      </c>
      <c r="F49" s="117" t="s">
        <v>39</v>
      </c>
    </row>
    <row r="50" spans="1:20" ht="25.5" x14ac:dyDescent="0.2">
      <c r="A50" s="115" t="s">
        <v>23</v>
      </c>
      <c r="B50" s="91" t="s">
        <v>102</v>
      </c>
      <c r="C50" s="91">
        <v>7</v>
      </c>
      <c r="D50" s="99">
        <v>616</v>
      </c>
      <c r="E50" s="100" t="s">
        <v>23</v>
      </c>
      <c r="F50" s="117" t="s">
        <v>39</v>
      </c>
    </row>
    <row r="51" spans="1:20" ht="25.5" x14ac:dyDescent="0.2">
      <c r="A51" s="115" t="s">
        <v>23</v>
      </c>
      <c r="B51" s="91" t="s">
        <v>102</v>
      </c>
      <c r="C51" s="91">
        <v>7</v>
      </c>
      <c r="D51" s="99">
        <v>610</v>
      </c>
      <c r="E51" s="100" t="s">
        <v>23</v>
      </c>
      <c r="F51" s="117" t="s">
        <v>52</v>
      </c>
    </row>
    <row r="52" spans="1:20" ht="25.5" x14ac:dyDescent="0.2">
      <c r="A52" s="115" t="s">
        <v>23</v>
      </c>
      <c r="B52" s="91" t="s">
        <v>102</v>
      </c>
      <c r="C52" s="91">
        <v>7</v>
      </c>
      <c r="D52" s="99">
        <v>681</v>
      </c>
      <c r="E52" s="100" t="s">
        <v>23</v>
      </c>
      <c r="F52" s="117" t="s">
        <v>52</v>
      </c>
    </row>
    <row r="53" spans="1:20" ht="25.5" x14ac:dyDescent="0.2">
      <c r="A53" s="115" t="s">
        <v>23</v>
      </c>
      <c r="B53" s="91" t="s">
        <v>102</v>
      </c>
      <c r="C53" s="91">
        <v>7</v>
      </c>
      <c r="D53" s="99">
        <v>696</v>
      </c>
      <c r="E53" s="100" t="s">
        <v>23</v>
      </c>
      <c r="F53" s="117" t="s">
        <v>39</v>
      </c>
    </row>
    <row r="54" spans="1:20" ht="25.5" x14ac:dyDescent="0.2">
      <c r="A54" s="118" t="s">
        <v>23</v>
      </c>
      <c r="B54" s="119" t="s">
        <v>102</v>
      </c>
      <c r="C54" s="119">
        <v>7</v>
      </c>
      <c r="D54" s="120">
        <v>633</v>
      </c>
      <c r="E54" s="121" t="s">
        <v>23</v>
      </c>
      <c r="F54" s="122" t="s">
        <v>39</v>
      </c>
    </row>
    <row r="55" spans="1:20" ht="25.5" x14ac:dyDescent="0.2">
      <c r="A55" s="118"/>
      <c r="B55" s="119" t="s">
        <v>102</v>
      </c>
      <c r="C55" s="119">
        <v>7</v>
      </c>
      <c r="D55" s="120">
        <v>663</v>
      </c>
      <c r="E55" s="121" t="s">
        <v>23</v>
      </c>
      <c r="F55" s="122" t="s">
        <v>52</v>
      </c>
      <c r="N55" s="37"/>
      <c r="O55" s="37"/>
      <c r="P55" s="37"/>
      <c r="Q55" s="37"/>
      <c r="R55" s="37"/>
      <c r="S55" s="37"/>
      <c r="T55" s="37"/>
    </row>
    <row r="56" spans="1:20" ht="25.5" x14ac:dyDescent="0.2">
      <c r="A56" s="118" t="s">
        <v>23</v>
      </c>
      <c r="B56" s="119" t="s">
        <v>102</v>
      </c>
      <c r="C56" s="119">
        <v>7</v>
      </c>
      <c r="D56" s="120">
        <v>23138</v>
      </c>
      <c r="E56" s="121" t="s">
        <v>23</v>
      </c>
      <c r="F56" s="122" t="s">
        <v>34</v>
      </c>
      <c r="N56" s="37"/>
      <c r="O56" s="37"/>
      <c r="P56" s="37"/>
      <c r="Q56" s="37"/>
      <c r="R56" s="37"/>
      <c r="S56" s="37"/>
      <c r="T56" s="37"/>
    </row>
    <row r="57" spans="1:20" ht="38.25" x14ac:dyDescent="0.2">
      <c r="A57" s="115" t="s">
        <v>23</v>
      </c>
      <c r="B57" s="91" t="s">
        <v>102</v>
      </c>
      <c r="C57" s="91">
        <v>7</v>
      </c>
      <c r="D57" s="123">
        <v>111221</v>
      </c>
      <c r="E57" s="100" t="s">
        <v>23</v>
      </c>
      <c r="F57" s="117" t="s">
        <v>35</v>
      </c>
      <c r="N57" s="37"/>
      <c r="O57" s="37"/>
      <c r="P57" s="37"/>
      <c r="Q57" s="37"/>
      <c r="R57" s="37"/>
      <c r="S57" s="37"/>
      <c r="T57" s="37"/>
    </row>
    <row r="58" spans="1:20" x14ac:dyDescent="0.2">
      <c r="A58" s="115" t="s">
        <v>23</v>
      </c>
      <c r="B58" s="91" t="s">
        <v>102</v>
      </c>
      <c r="C58" s="91">
        <v>7</v>
      </c>
      <c r="D58" s="123">
        <v>16613</v>
      </c>
      <c r="E58" s="100" t="s">
        <v>23</v>
      </c>
      <c r="F58" s="102" t="s">
        <v>31</v>
      </c>
      <c r="N58" s="37"/>
      <c r="O58" s="37"/>
      <c r="P58" s="37"/>
      <c r="Q58" s="37"/>
      <c r="R58" s="37"/>
      <c r="S58" s="37"/>
      <c r="T58" s="37"/>
    </row>
    <row r="59" spans="1:20" ht="25.5" x14ac:dyDescent="0.2">
      <c r="A59" s="115" t="s">
        <v>23</v>
      </c>
      <c r="B59" s="91" t="s">
        <v>102</v>
      </c>
      <c r="C59" s="91">
        <v>7</v>
      </c>
      <c r="D59" s="123">
        <v>84262</v>
      </c>
      <c r="E59" s="100" t="s">
        <v>23</v>
      </c>
      <c r="F59" s="101" t="s">
        <v>32</v>
      </c>
      <c r="N59" s="37"/>
    </row>
    <row r="60" spans="1:20" x14ac:dyDescent="0.2">
      <c r="A60" s="76" t="s">
        <v>26</v>
      </c>
      <c r="B60" s="23" t="s">
        <v>23</v>
      </c>
      <c r="C60" s="23" t="s">
        <v>23</v>
      </c>
      <c r="D60" s="142">
        <f>SUM(D47:D59)</f>
        <v>240687</v>
      </c>
      <c r="E60" s="24" t="s">
        <v>23</v>
      </c>
      <c r="F60" s="125" t="s">
        <v>23</v>
      </c>
      <c r="N60" s="37"/>
    </row>
    <row r="61" spans="1:20" x14ac:dyDescent="0.2">
      <c r="A61" s="33" t="s">
        <v>23</v>
      </c>
      <c r="B61" s="23" t="s">
        <v>23</v>
      </c>
      <c r="C61" s="23" t="s">
        <v>23</v>
      </c>
      <c r="D61" s="23" t="s">
        <v>23</v>
      </c>
      <c r="E61" s="24">
        <f>SUM(D60)+D46</f>
        <v>474753</v>
      </c>
      <c r="F61" s="125" t="s">
        <v>23</v>
      </c>
      <c r="G61" s="37"/>
      <c r="H61" s="37"/>
      <c r="I61" s="37"/>
      <c r="J61" s="37"/>
      <c r="K61" s="37"/>
      <c r="L61" s="37"/>
      <c r="M61" s="37"/>
      <c r="N61" s="37"/>
    </row>
    <row r="62" spans="1:20" x14ac:dyDescent="0.2">
      <c r="A62" s="56" t="s">
        <v>12</v>
      </c>
      <c r="B62" s="23" t="s">
        <v>23</v>
      </c>
      <c r="C62" s="23" t="s">
        <v>23</v>
      </c>
      <c r="D62" s="55">
        <v>5460</v>
      </c>
      <c r="E62" s="24" t="s">
        <v>23</v>
      </c>
      <c r="F62" s="31" t="s">
        <v>23</v>
      </c>
    </row>
    <row r="63" spans="1:20" ht="38.25" x14ac:dyDescent="0.2">
      <c r="A63" s="113" t="s">
        <v>13</v>
      </c>
      <c r="B63" s="91" t="s">
        <v>102</v>
      </c>
      <c r="C63" s="91">
        <v>7</v>
      </c>
      <c r="D63" s="114">
        <v>2711</v>
      </c>
      <c r="E63" s="100" t="s">
        <v>23</v>
      </c>
      <c r="F63" s="102" t="s">
        <v>35</v>
      </c>
    </row>
    <row r="64" spans="1:20" ht="25.5" x14ac:dyDescent="0.2">
      <c r="A64" s="115" t="s">
        <v>23</v>
      </c>
      <c r="B64" s="91" t="s">
        <v>102</v>
      </c>
      <c r="C64" s="91">
        <v>7</v>
      </c>
      <c r="D64" s="99">
        <v>539</v>
      </c>
      <c r="E64" s="100" t="s">
        <v>23</v>
      </c>
      <c r="F64" s="102" t="s">
        <v>33</v>
      </c>
    </row>
    <row r="65" spans="1:6" x14ac:dyDescent="0.2">
      <c r="A65" s="115" t="s">
        <v>23</v>
      </c>
      <c r="B65" s="91" t="s">
        <v>102</v>
      </c>
      <c r="C65" s="91">
        <v>7</v>
      </c>
      <c r="D65" s="99">
        <v>433</v>
      </c>
      <c r="E65" s="100" t="s">
        <v>23</v>
      </c>
      <c r="F65" s="102" t="s">
        <v>31</v>
      </c>
    </row>
    <row r="66" spans="1:6" ht="25.5" x14ac:dyDescent="0.2">
      <c r="A66" s="115" t="s">
        <v>23</v>
      </c>
      <c r="B66" s="91" t="s">
        <v>102</v>
      </c>
      <c r="C66" s="91">
        <v>7</v>
      </c>
      <c r="D66" s="99">
        <v>1985</v>
      </c>
      <c r="E66" s="100" t="s">
        <v>23</v>
      </c>
      <c r="F66" s="101" t="s">
        <v>32</v>
      </c>
    </row>
    <row r="67" spans="1:6" x14ac:dyDescent="0.2">
      <c r="A67" s="76" t="s">
        <v>14</v>
      </c>
      <c r="B67" s="23" t="s">
        <v>23</v>
      </c>
      <c r="C67" s="23" t="s">
        <v>23</v>
      </c>
      <c r="D67" s="48">
        <f>SUM(D63:D66)</f>
        <v>5668</v>
      </c>
      <c r="E67" s="49" t="s">
        <v>23</v>
      </c>
      <c r="F67" s="50" t="s">
        <v>23</v>
      </c>
    </row>
    <row r="68" spans="1:6" x14ac:dyDescent="0.2">
      <c r="A68" s="33" t="s">
        <v>23</v>
      </c>
      <c r="B68" s="23" t="s">
        <v>23</v>
      </c>
      <c r="C68" s="23" t="s">
        <v>23</v>
      </c>
      <c r="D68" s="23" t="s">
        <v>23</v>
      </c>
      <c r="E68" s="51">
        <f>SUM(D67)+D62</f>
        <v>11128</v>
      </c>
      <c r="F68" s="50" t="s">
        <v>23</v>
      </c>
    </row>
    <row r="69" spans="1:6" x14ac:dyDescent="0.2">
      <c r="A69" s="57" t="s">
        <v>43</v>
      </c>
      <c r="B69" s="23" t="s">
        <v>23</v>
      </c>
      <c r="C69" s="23" t="s">
        <v>23</v>
      </c>
      <c r="D69" s="108">
        <v>22454</v>
      </c>
      <c r="E69" s="51"/>
      <c r="F69" s="50" t="s">
        <v>23</v>
      </c>
    </row>
    <row r="70" spans="1:6" x14ac:dyDescent="0.2">
      <c r="A70" s="109" t="s">
        <v>44</v>
      </c>
      <c r="B70" s="91" t="s">
        <v>102</v>
      </c>
      <c r="C70" s="91">
        <v>7</v>
      </c>
      <c r="D70" s="141">
        <v>938</v>
      </c>
      <c r="E70" s="92" t="s">
        <v>23</v>
      </c>
      <c r="F70" s="112" t="s">
        <v>51</v>
      </c>
    </row>
    <row r="71" spans="1:6" ht="38.25" x14ac:dyDescent="0.2">
      <c r="A71" s="107" t="s">
        <v>23</v>
      </c>
      <c r="B71" s="91" t="s">
        <v>102</v>
      </c>
      <c r="C71" s="91">
        <v>7</v>
      </c>
      <c r="D71" s="141">
        <v>1298</v>
      </c>
      <c r="E71" s="92" t="s">
        <v>23</v>
      </c>
      <c r="F71" s="102" t="s">
        <v>49</v>
      </c>
    </row>
    <row r="72" spans="1:6" x14ac:dyDescent="0.2">
      <c r="A72" s="94" t="s">
        <v>23</v>
      </c>
      <c r="B72" s="91" t="s">
        <v>102</v>
      </c>
      <c r="C72" s="91">
        <v>7</v>
      </c>
      <c r="D72" s="141">
        <v>4117</v>
      </c>
      <c r="E72" s="92" t="s">
        <v>23</v>
      </c>
      <c r="F72" s="95" t="s">
        <v>32</v>
      </c>
    </row>
    <row r="73" spans="1:6" ht="38.25" x14ac:dyDescent="0.2">
      <c r="A73" s="105" t="s">
        <v>23</v>
      </c>
      <c r="B73" s="91" t="s">
        <v>102</v>
      </c>
      <c r="C73" s="91">
        <v>7</v>
      </c>
      <c r="D73" s="141">
        <v>9225</v>
      </c>
      <c r="E73" s="92" t="s">
        <v>23</v>
      </c>
      <c r="F73" s="93" t="s">
        <v>71</v>
      </c>
    </row>
    <row r="74" spans="1:6" x14ac:dyDescent="0.2">
      <c r="A74" s="76" t="s">
        <v>45</v>
      </c>
      <c r="B74" s="23" t="s">
        <v>23</v>
      </c>
      <c r="C74" s="23" t="s">
        <v>23</v>
      </c>
      <c r="D74" s="108">
        <f>SUM(D70:D73)</f>
        <v>15578</v>
      </c>
      <c r="E74" s="51"/>
      <c r="F74" s="124" t="s">
        <v>23</v>
      </c>
    </row>
    <row r="75" spans="1:6" x14ac:dyDescent="0.2">
      <c r="A75" s="33" t="s">
        <v>23</v>
      </c>
      <c r="B75" s="23" t="s">
        <v>23</v>
      </c>
      <c r="C75" s="23" t="s">
        <v>23</v>
      </c>
      <c r="D75" s="23"/>
      <c r="E75" s="51">
        <f>D69+D74</f>
        <v>38032</v>
      </c>
      <c r="F75" s="124" t="s">
        <v>23</v>
      </c>
    </row>
    <row r="76" spans="1:6" x14ac:dyDescent="0.2">
      <c r="A76" s="57" t="s">
        <v>55</v>
      </c>
      <c r="B76" s="23" t="s">
        <v>23</v>
      </c>
      <c r="C76" s="23" t="s">
        <v>23</v>
      </c>
      <c r="D76" s="49">
        <v>0</v>
      </c>
      <c r="E76" s="51" t="s">
        <v>23</v>
      </c>
      <c r="F76" s="124" t="s">
        <v>23</v>
      </c>
    </row>
    <row r="77" spans="1:6" x14ac:dyDescent="0.2">
      <c r="A77" s="33" t="s">
        <v>23</v>
      </c>
      <c r="B77" s="23" t="s">
        <v>102</v>
      </c>
      <c r="C77" s="23" t="s">
        <v>23</v>
      </c>
      <c r="D77" s="139">
        <v>12960.03</v>
      </c>
      <c r="E77" s="51" t="s">
        <v>23</v>
      </c>
      <c r="F77" s="124" t="s">
        <v>23</v>
      </c>
    </row>
    <row r="78" spans="1:6" x14ac:dyDescent="0.2">
      <c r="A78" s="76" t="s">
        <v>56</v>
      </c>
      <c r="B78" s="23" t="s">
        <v>23</v>
      </c>
      <c r="C78" s="23" t="s">
        <v>23</v>
      </c>
      <c r="D78" s="49">
        <f>SUM(D77:D77)</f>
        <v>12960.03</v>
      </c>
      <c r="E78" s="51" t="s">
        <v>23</v>
      </c>
      <c r="F78" s="124" t="s">
        <v>23</v>
      </c>
    </row>
    <row r="79" spans="1:6" x14ac:dyDescent="0.2">
      <c r="A79" s="33" t="s">
        <v>23</v>
      </c>
      <c r="B79" s="23" t="s">
        <v>23</v>
      </c>
      <c r="C79" s="23" t="s">
        <v>23</v>
      </c>
      <c r="D79" s="23" t="s">
        <v>23</v>
      </c>
      <c r="E79" s="51">
        <f>SUM(D76+D78)</f>
        <v>12960.03</v>
      </c>
      <c r="F79" s="124" t="s">
        <v>23</v>
      </c>
    </row>
    <row r="80" spans="1:6" x14ac:dyDescent="0.2">
      <c r="A80" s="57" t="s">
        <v>53</v>
      </c>
      <c r="B80" s="23" t="s">
        <v>23</v>
      </c>
      <c r="C80" s="23" t="s">
        <v>23</v>
      </c>
      <c r="D80" s="140">
        <v>42050</v>
      </c>
      <c r="E80" s="51" t="s">
        <v>23</v>
      </c>
      <c r="F80" s="124" t="s">
        <v>23</v>
      </c>
    </row>
    <row r="81" spans="1:6" ht="25.5" x14ac:dyDescent="0.2">
      <c r="A81" s="32" t="s">
        <v>23</v>
      </c>
      <c r="B81" s="23" t="s">
        <v>102</v>
      </c>
      <c r="C81" s="23">
        <v>11</v>
      </c>
      <c r="D81" s="140">
        <v>205900</v>
      </c>
      <c r="E81" s="51" t="s">
        <v>23</v>
      </c>
      <c r="F81" s="110" t="s">
        <v>118</v>
      </c>
    </row>
    <row r="82" spans="1:6" x14ac:dyDescent="0.2">
      <c r="A82" s="33" t="s">
        <v>23</v>
      </c>
      <c r="B82" s="23" t="s">
        <v>102</v>
      </c>
      <c r="C82" s="23">
        <v>25</v>
      </c>
      <c r="D82" s="140">
        <v>-1450</v>
      </c>
      <c r="E82" s="51" t="s">
        <v>23</v>
      </c>
      <c r="F82" s="110" t="s">
        <v>164</v>
      </c>
    </row>
    <row r="83" spans="1:6" x14ac:dyDescent="0.2">
      <c r="A83" s="76" t="s">
        <v>54</v>
      </c>
      <c r="B83" s="23" t="s">
        <v>23</v>
      </c>
      <c r="C83" s="23" t="s">
        <v>23</v>
      </c>
      <c r="D83" s="24">
        <f>SUM(D81:D82)</f>
        <v>204450</v>
      </c>
      <c r="E83" s="51" t="s">
        <v>23</v>
      </c>
      <c r="F83" s="124" t="s">
        <v>23</v>
      </c>
    </row>
    <row r="84" spans="1:6" x14ac:dyDescent="0.2">
      <c r="A84" s="33"/>
      <c r="B84" s="23"/>
      <c r="C84" s="23"/>
      <c r="D84" s="23"/>
      <c r="E84" s="51">
        <f>D80+D83</f>
        <v>246500</v>
      </c>
      <c r="F84" s="124" t="s">
        <v>23</v>
      </c>
    </row>
    <row r="85" spans="1:6" x14ac:dyDescent="0.2">
      <c r="A85" s="30" t="s">
        <v>36</v>
      </c>
      <c r="B85" s="23" t="s">
        <v>23</v>
      </c>
      <c r="C85" s="23" t="s">
        <v>23</v>
      </c>
      <c r="D85" s="53">
        <v>36711</v>
      </c>
      <c r="E85" s="24" t="s">
        <v>23</v>
      </c>
      <c r="F85" s="124" t="s">
        <v>23</v>
      </c>
    </row>
    <row r="86" spans="1:6" ht="38.25" x14ac:dyDescent="0.2">
      <c r="A86" s="107" t="s">
        <v>38</v>
      </c>
      <c r="B86" s="91" t="s">
        <v>102</v>
      </c>
      <c r="C86" s="91">
        <v>7</v>
      </c>
      <c r="D86" s="123">
        <v>39042</v>
      </c>
      <c r="E86" s="24" t="s">
        <v>23</v>
      </c>
      <c r="F86" s="111" t="s">
        <v>46</v>
      </c>
    </row>
    <row r="87" spans="1:6" x14ac:dyDescent="0.2">
      <c r="A87" s="76" t="s">
        <v>37</v>
      </c>
      <c r="B87" s="23" t="s">
        <v>23</v>
      </c>
      <c r="C87" s="23" t="s">
        <v>23</v>
      </c>
      <c r="D87" s="26">
        <f>D86</f>
        <v>39042</v>
      </c>
      <c r="E87" s="24" t="s">
        <v>23</v>
      </c>
      <c r="F87" s="31" t="s">
        <v>23</v>
      </c>
    </row>
    <row r="88" spans="1:6" x14ac:dyDescent="0.2">
      <c r="A88" s="33" t="s">
        <v>23</v>
      </c>
      <c r="B88" s="23" t="s">
        <v>23</v>
      </c>
      <c r="C88" s="23" t="s">
        <v>23</v>
      </c>
      <c r="D88" s="23" t="s">
        <v>23</v>
      </c>
      <c r="E88" s="24">
        <f>SUM(D87)+D85</f>
        <v>75753</v>
      </c>
      <c r="F88" s="31" t="s">
        <v>23</v>
      </c>
    </row>
    <row r="89" spans="1:6" ht="13.5" thickBot="1" x14ac:dyDescent="0.25">
      <c r="A89" s="77" t="s">
        <v>23</v>
      </c>
      <c r="B89" s="40" t="s">
        <v>23</v>
      </c>
      <c r="C89" s="40" t="s">
        <v>23</v>
      </c>
      <c r="D89" s="40" t="s">
        <v>23</v>
      </c>
      <c r="E89" s="78">
        <f>SUM(E9:E88)</f>
        <v>3534421.03</v>
      </c>
      <c r="F89" s="41" t="s">
        <v>23</v>
      </c>
    </row>
    <row r="90" spans="1:6" x14ac:dyDescent="0.2">
      <c r="A90" s="42"/>
      <c r="B90" s="43"/>
      <c r="C90" s="43"/>
      <c r="D90" s="43"/>
      <c r="E90" s="44"/>
      <c r="F90" s="45"/>
    </row>
    <row r="91" spans="1:6" x14ac:dyDescent="0.2">
      <c r="F91" s="37"/>
    </row>
    <row r="92" spans="1:6" x14ac:dyDescent="0.2">
      <c r="F92" s="37"/>
    </row>
    <row r="93" spans="1:6" x14ac:dyDescent="0.2">
      <c r="F93" s="37"/>
    </row>
    <row r="94" spans="1:6" x14ac:dyDescent="0.2">
      <c r="F94" s="37"/>
    </row>
  </sheetData>
  <sheetProtection password="AE51" sheet="1" formatCells="0" formatColumns="0" formatRows="0" insertColumns="0" insertRows="0" insertHyperlinks="0" deleteColumns="0" deleteRows="0" sort="0" autoFilter="0" pivotTables="0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1"/>
  <sheetViews>
    <sheetView showWhiteSpace="0" zoomScaleNormal="100" workbookViewId="0">
      <selection activeCell="A7" sqref="A7:F105"/>
    </sheetView>
  </sheetViews>
  <sheetFormatPr defaultRowHeight="14.25" x14ac:dyDescent="0.2"/>
  <cols>
    <col min="1" max="1" width="6.85546875" style="14" customWidth="1"/>
    <col min="2" max="2" width="10.140625" style="14" bestFit="1" customWidth="1"/>
    <col min="3" max="3" width="13" style="14" bestFit="1" customWidth="1"/>
    <col min="4" max="4" width="35.7109375" style="14" bestFit="1" customWidth="1"/>
    <col min="5" max="5" width="42.28515625" style="14" customWidth="1"/>
    <col min="6" max="6" width="14.28515625" style="14" bestFit="1" customWidth="1"/>
    <col min="7" max="7" width="9.140625" style="14"/>
    <col min="8" max="8" width="11.28515625" style="14" bestFit="1" customWidth="1"/>
    <col min="9" max="9" width="12.28515625" style="14" bestFit="1" customWidth="1"/>
    <col min="10" max="10" width="10.140625" style="14" bestFit="1" customWidth="1"/>
    <col min="11" max="16384" width="9.140625" style="14"/>
  </cols>
  <sheetData>
    <row r="1" spans="1:6" x14ac:dyDescent="0.2">
      <c r="A1" s="2" t="s">
        <v>4</v>
      </c>
      <c r="B1" s="2"/>
      <c r="C1" s="10"/>
      <c r="D1" s="10"/>
      <c r="E1" s="10"/>
      <c r="F1" s="10"/>
    </row>
    <row r="3" spans="1:6" x14ac:dyDescent="0.2">
      <c r="A3" s="2" t="s">
        <v>17</v>
      </c>
      <c r="B3" s="10"/>
      <c r="C3" s="10"/>
      <c r="D3" s="10"/>
      <c r="F3" s="10"/>
    </row>
    <row r="4" spans="1:6" x14ac:dyDescent="0.2">
      <c r="A4" s="10"/>
      <c r="B4" s="2"/>
      <c r="C4" s="10"/>
      <c r="D4" s="10"/>
      <c r="E4" s="10"/>
      <c r="F4" s="10"/>
    </row>
    <row r="5" spans="1:6" x14ac:dyDescent="0.2">
      <c r="A5" s="147" t="s">
        <v>73</v>
      </c>
      <c r="B5" s="147"/>
      <c r="C5" s="147"/>
      <c r="F5" s="10"/>
    </row>
    <row r="6" spans="1:6" ht="15" thickBot="1" x14ac:dyDescent="0.25">
      <c r="A6" s="10"/>
      <c r="B6" s="10"/>
      <c r="C6" s="10"/>
      <c r="D6" s="10"/>
      <c r="E6" s="10"/>
      <c r="F6" s="10"/>
    </row>
    <row r="7" spans="1:6" ht="51" x14ac:dyDescent="0.2">
      <c r="A7" s="15" t="s">
        <v>0</v>
      </c>
      <c r="B7" s="16" t="s">
        <v>1</v>
      </c>
      <c r="C7" s="17" t="s">
        <v>2</v>
      </c>
      <c r="D7" s="16" t="s">
        <v>15</v>
      </c>
      <c r="E7" s="16" t="s">
        <v>29</v>
      </c>
      <c r="F7" s="4" t="s">
        <v>16</v>
      </c>
    </row>
    <row r="8" spans="1:6" x14ac:dyDescent="0.2">
      <c r="A8" s="130">
        <v>1</v>
      </c>
      <c r="B8" s="25">
        <v>43864</v>
      </c>
      <c r="C8" s="22">
        <v>151</v>
      </c>
      <c r="D8" s="8" t="s">
        <v>77</v>
      </c>
      <c r="E8" s="8" t="s">
        <v>78</v>
      </c>
      <c r="F8" s="35">
        <v>72</v>
      </c>
    </row>
    <row r="9" spans="1:6" x14ac:dyDescent="0.2">
      <c r="A9" s="74">
        <v>2</v>
      </c>
      <c r="B9" s="54">
        <v>43864</v>
      </c>
      <c r="C9" s="23">
        <v>152</v>
      </c>
      <c r="D9" s="62" t="s">
        <v>77</v>
      </c>
      <c r="E9" s="62" t="s">
        <v>78</v>
      </c>
      <c r="F9" s="35">
        <v>86</v>
      </c>
    </row>
    <row r="10" spans="1:6" x14ac:dyDescent="0.2">
      <c r="A10" s="130">
        <v>3</v>
      </c>
      <c r="B10" s="25">
        <v>43864</v>
      </c>
      <c r="C10" s="22">
        <v>153</v>
      </c>
      <c r="D10" s="8" t="s">
        <v>77</v>
      </c>
      <c r="E10" s="8" t="s">
        <v>78</v>
      </c>
      <c r="F10" s="35">
        <v>86</v>
      </c>
    </row>
    <row r="11" spans="1:6" x14ac:dyDescent="0.2">
      <c r="A11" s="74">
        <v>4</v>
      </c>
      <c r="B11" s="54">
        <v>43864</v>
      </c>
      <c r="C11" s="22">
        <v>154</v>
      </c>
      <c r="D11" s="62" t="s">
        <v>77</v>
      </c>
      <c r="E11" s="8" t="s">
        <v>78</v>
      </c>
      <c r="F11" s="35">
        <v>86</v>
      </c>
    </row>
    <row r="12" spans="1:6" x14ac:dyDescent="0.2">
      <c r="A12" s="130">
        <v>5</v>
      </c>
      <c r="B12" s="25">
        <v>43864</v>
      </c>
      <c r="C12" s="47">
        <v>155</v>
      </c>
      <c r="D12" s="8" t="s">
        <v>77</v>
      </c>
      <c r="E12" s="46" t="s">
        <v>78</v>
      </c>
      <c r="F12" s="126">
        <v>72</v>
      </c>
    </row>
    <row r="13" spans="1:6" s="21" customFormat="1" x14ac:dyDescent="0.2">
      <c r="A13" s="74">
        <v>6</v>
      </c>
      <c r="B13" s="54">
        <v>43864</v>
      </c>
      <c r="C13" s="23">
        <v>156</v>
      </c>
      <c r="D13" s="62" t="s">
        <v>77</v>
      </c>
      <c r="E13" s="62" t="s">
        <v>78</v>
      </c>
      <c r="F13" s="35">
        <v>72</v>
      </c>
    </row>
    <row r="14" spans="1:6" x14ac:dyDescent="0.2">
      <c r="A14" s="130">
        <v>7</v>
      </c>
      <c r="B14" s="25">
        <v>43864</v>
      </c>
      <c r="C14" s="22">
        <v>157</v>
      </c>
      <c r="D14" s="8" t="s">
        <v>77</v>
      </c>
      <c r="E14" s="8" t="s">
        <v>78</v>
      </c>
      <c r="F14" s="35">
        <v>43</v>
      </c>
    </row>
    <row r="15" spans="1:6" x14ac:dyDescent="0.2">
      <c r="A15" s="74">
        <v>8</v>
      </c>
      <c r="B15" s="54">
        <v>43864</v>
      </c>
      <c r="C15" s="22">
        <v>158</v>
      </c>
      <c r="D15" s="62" t="s">
        <v>77</v>
      </c>
      <c r="E15" s="8" t="s">
        <v>78</v>
      </c>
      <c r="F15" s="35">
        <v>86</v>
      </c>
    </row>
    <row r="16" spans="1:6" x14ac:dyDescent="0.2">
      <c r="A16" s="130">
        <v>9</v>
      </c>
      <c r="B16" s="25">
        <v>43864</v>
      </c>
      <c r="C16" s="22">
        <v>159</v>
      </c>
      <c r="D16" s="8" t="s">
        <v>77</v>
      </c>
      <c r="E16" s="8" t="s">
        <v>78</v>
      </c>
      <c r="F16" s="35">
        <v>86</v>
      </c>
    </row>
    <row r="17" spans="1:7" x14ac:dyDescent="0.2">
      <c r="A17" s="74">
        <v>10</v>
      </c>
      <c r="B17" s="54">
        <v>43864</v>
      </c>
      <c r="C17" s="22">
        <v>160</v>
      </c>
      <c r="D17" s="62" t="s">
        <v>77</v>
      </c>
      <c r="E17" s="8" t="s">
        <v>78</v>
      </c>
      <c r="F17" s="35">
        <v>36</v>
      </c>
    </row>
    <row r="18" spans="1:7" x14ac:dyDescent="0.2">
      <c r="A18" s="130">
        <v>11</v>
      </c>
      <c r="B18" s="25">
        <v>43864</v>
      </c>
      <c r="C18" s="22">
        <v>161</v>
      </c>
      <c r="D18" s="8" t="s">
        <v>77</v>
      </c>
      <c r="E18" s="8" t="s">
        <v>78</v>
      </c>
      <c r="F18" s="35">
        <v>36</v>
      </c>
    </row>
    <row r="19" spans="1:7" x14ac:dyDescent="0.2">
      <c r="A19" s="74">
        <v>12</v>
      </c>
      <c r="B19" s="25">
        <v>43865</v>
      </c>
      <c r="C19" s="22">
        <v>165</v>
      </c>
      <c r="D19" s="8" t="s">
        <v>79</v>
      </c>
      <c r="E19" s="8" t="s">
        <v>80</v>
      </c>
      <c r="F19" s="35">
        <v>516</v>
      </c>
    </row>
    <row r="20" spans="1:7" x14ac:dyDescent="0.2">
      <c r="A20" s="130">
        <v>13</v>
      </c>
      <c r="B20" s="25">
        <v>43865</v>
      </c>
      <c r="C20" s="22">
        <v>166</v>
      </c>
      <c r="D20" s="8" t="s">
        <v>81</v>
      </c>
      <c r="E20" s="8" t="s">
        <v>82</v>
      </c>
      <c r="F20" s="35">
        <v>11650</v>
      </c>
    </row>
    <row r="21" spans="1:7" x14ac:dyDescent="0.2">
      <c r="A21" s="74">
        <v>14</v>
      </c>
      <c r="B21" s="25">
        <v>43865</v>
      </c>
      <c r="C21" s="22">
        <v>167</v>
      </c>
      <c r="D21" s="8" t="s">
        <v>83</v>
      </c>
      <c r="E21" s="8" t="s">
        <v>84</v>
      </c>
      <c r="F21" s="35">
        <v>1308.07</v>
      </c>
    </row>
    <row r="22" spans="1:7" x14ac:dyDescent="0.2">
      <c r="A22" s="130">
        <v>15</v>
      </c>
      <c r="B22" s="25">
        <v>43865</v>
      </c>
      <c r="C22" s="22">
        <v>168</v>
      </c>
      <c r="D22" s="8" t="s">
        <v>85</v>
      </c>
      <c r="E22" s="8" t="s">
        <v>86</v>
      </c>
      <c r="F22" s="35">
        <v>509.97</v>
      </c>
    </row>
    <row r="23" spans="1:7" x14ac:dyDescent="0.2">
      <c r="A23" s="74">
        <v>16</v>
      </c>
      <c r="B23" s="25">
        <v>43865</v>
      </c>
      <c r="C23" s="22">
        <v>169</v>
      </c>
      <c r="D23" s="8" t="s">
        <v>87</v>
      </c>
      <c r="E23" s="8" t="s">
        <v>88</v>
      </c>
      <c r="F23" s="35">
        <v>1707</v>
      </c>
    </row>
    <row r="24" spans="1:7" x14ac:dyDescent="0.2">
      <c r="A24" s="130">
        <v>17</v>
      </c>
      <c r="B24" s="25">
        <v>43865</v>
      </c>
      <c r="C24" s="22">
        <v>5</v>
      </c>
      <c r="D24" s="8" t="s">
        <v>89</v>
      </c>
      <c r="E24" s="8" t="s">
        <v>90</v>
      </c>
      <c r="F24" s="35">
        <v>121.24</v>
      </c>
    </row>
    <row r="25" spans="1:7" x14ac:dyDescent="0.2">
      <c r="A25" s="74">
        <v>18</v>
      </c>
      <c r="B25" s="25">
        <v>43865</v>
      </c>
      <c r="C25" s="22">
        <v>5</v>
      </c>
      <c r="D25" s="8" t="s">
        <v>89</v>
      </c>
      <c r="E25" s="8" t="s">
        <v>90</v>
      </c>
      <c r="F25" s="35">
        <v>200</v>
      </c>
    </row>
    <row r="26" spans="1:7" x14ac:dyDescent="0.2">
      <c r="A26" s="130">
        <v>19</v>
      </c>
      <c r="B26" s="54">
        <v>43866</v>
      </c>
      <c r="C26" s="23">
        <v>6</v>
      </c>
      <c r="D26" s="62" t="s">
        <v>89</v>
      </c>
      <c r="E26" s="62" t="s">
        <v>90</v>
      </c>
      <c r="F26" s="131">
        <v>500</v>
      </c>
    </row>
    <row r="27" spans="1:7" x14ac:dyDescent="0.2">
      <c r="A27" s="74">
        <v>20</v>
      </c>
      <c r="B27" s="54">
        <v>43866</v>
      </c>
      <c r="C27" s="23">
        <v>170</v>
      </c>
      <c r="D27" s="62" t="s">
        <v>91</v>
      </c>
      <c r="E27" s="63" t="s">
        <v>92</v>
      </c>
      <c r="F27" s="131">
        <v>760.41</v>
      </c>
    </row>
    <row r="28" spans="1:7" x14ac:dyDescent="0.2">
      <c r="A28" s="130">
        <v>21</v>
      </c>
      <c r="B28" s="25">
        <v>43866</v>
      </c>
      <c r="C28" s="22">
        <v>171</v>
      </c>
      <c r="D28" s="8" t="s">
        <v>93</v>
      </c>
      <c r="E28" s="1" t="s">
        <v>94</v>
      </c>
      <c r="F28" s="131">
        <v>714</v>
      </c>
    </row>
    <row r="29" spans="1:7" x14ac:dyDescent="0.2">
      <c r="A29" s="74">
        <v>22</v>
      </c>
      <c r="B29" s="25">
        <v>43866</v>
      </c>
      <c r="C29" s="22">
        <v>172</v>
      </c>
      <c r="D29" s="8" t="s">
        <v>95</v>
      </c>
      <c r="E29" s="8" t="s">
        <v>96</v>
      </c>
      <c r="F29" s="131">
        <v>27614.01</v>
      </c>
    </row>
    <row r="30" spans="1:7" x14ac:dyDescent="0.2">
      <c r="A30" s="130">
        <v>23</v>
      </c>
      <c r="B30" s="25">
        <v>43866</v>
      </c>
      <c r="C30" s="22">
        <v>173</v>
      </c>
      <c r="D30" s="8" t="s">
        <v>97</v>
      </c>
      <c r="E30" s="1" t="s">
        <v>98</v>
      </c>
      <c r="F30" s="131">
        <v>4684.59</v>
      </c>
      <c r="G30" s="21"/>
    </row>
    <row r="31" spans="1:7" x14ac:dyDescent="0.2">
      <c r="A31" s="74">
        <v>24</v>
      </c>
      <c r="B31" s="25">
        <v>43866</v>
      </c>
      <c r="C31" s="22">
        <v>174</v>
      </c>
      <c r="D31" s="8" t="s">
        <v>97</v>
      </c>
      <c r="E31" s="1" t="s">
        <v>99</v>
      </c>
      <c r="F31" s="131">
        <v>5244.89</v>
      </c>
      <c r="G31" s="21"/>
    </row>
    <row r="32" spans="1:7" x14ac:dyDescent="0.2">
      <c r="A32" s="130">
        <v>25</v>
      </c>
      <c r="B32" s="54">
        <v>43867</v>
      </c>
      <c r="C32" s="23">
        <v>246</v>
      </c>
      <c r="D32" s="62" t="s">
        <v>100</v>
      </c>
      <c r="E32" s="63" t="s">
        <v>101</v>
      </c>
      <c r="F32" s="131">
        <v>286.61</v>
      </c>
    </row>
    <row r="33" spans="1:6" x14ac:dyDescent="0.2">
      <c r="A33" s="74">
        <v>26</v>
      </c>
      <c r="B33" s="54">
        <v>43868</v>
      </c>
      <c r="C33" s="23">
        <v>250</v>
      </c>
      <c r="D33" s="62" t="s">
        <v>103</v>
      </c>
      <c r="E33" s="63" t="s">
        <v>104</v>
      </c>
      <c r="F33" s="131">
        <v>10000</v>
      </c>
    </row>
    <row r="34" spans="1:6" x14ac:dyDescent="0.2">
      <c r="A34" s="130">
        <v>27</v>
      </c>
      <c r="B34" s="54">
        <v>43868</v>
      </c>
      <c r="C34" s="23">
        <v>251</v>
      </c>
      <c r="D34" s="62" t="s">
        <v>105</v>
      </c>
      <c r="E34" s="63" t="s">
        <v>106</v>
      </c>
      <c r="F34" s="35">
        <v>14431.37</v>
      </c>
    </row>
    <row r="35" spans="1:6" x14ac:dyDescent="0.2">
      <c r="A35" s="74">
        <v>28</v>
      </c>
      <c r="B35" s="54">
        <v>43868</v>
      </c>
      <c r="C35" s="23">
        <v>252</v>
      </c>
      <c r="D35" s="62" t="s">
        <v>87</v>
      </c>
      <c r="E35" s="63" t="s">
        <v>107</v>
      </c>
      <c r="F35" s="35">
        <v>98</v>
      </c>
    </row>
    <row r="36" spans="1:6" x14ac:dyDescent="0.2">
      <c r="A36" s="130">
        <v>29</v>
      </c>
      <c r="B36" s="54">
        <v>43868</v>
      </c>
      <c r="C36" s="23">
        <v>253</v>
      </c>
      <c r="D36" s="62" t="s">
        <v>108</v>
      </c>
      <c r="E36" s="63" t="s">
        <v>109</v>
      </c>
      <c r="F36" s="35">
        <v>1431.78</v>
      </c>
    </row>
    <row r="37" spans="1:6" x14ac:dyDescent="0.2">
      <c r="A37" s="74">
        <v>30</v>
      </c>
      <c r="B37" s="54">
        <v>43868</v>
      </c>
      <c r="C37" s="23">
        <v>254</v>
      </c>
      <c r="D37" s="62" t="s">
        <v>110</v>
      </c>
      <c r="E37" s="63" t="s">
        <v>111</v>
      </c>
      <c r="F37" s="35">
        <v>1690.99</v>
      </c>
    </row>
    <row r="38" spans="1:6" x14ac:dyDescent="0.2">
      <c r="A38" s="130">
        <v>31</v>
      </c>
      <c r="B38" s="54">
        <v>43872</v>
      </c>
      <c r="C38" s="23">
        <v>7</v>
      </c>
      <c r="D38" s="62" t="s">
        <v>89</v>
      </c>
      <c r="E38" s="63" t="s">
        <v>113</v>
      </c>
      <c r="F38" s="35">
        <v>100</v>
      </c>
    </row>
    <row r="39" spans="1:6" x14ac:dyDescent="0.2">
      <c r="A39" s="74">
        <v>32</v>
      </c>
      <c r="B39" s="54">
        <v>43872</v>
      </c>
      <c r="C39" s="23">
        <v>30</v>
      </c>
      <c r="D39" s="62" t="s">
        <v>89</v>
      </c>
      <c r="E39" s="63" t="s">
        <v>114</v>
      </c>
      <c r="F39" s="35">
        <v>-50</v>
      </c>
    </row>
    <row r="40" spans="1:6" x14ac:dyDescent="0.2">
      <c r="A40" s="130">
        <v>33</v>
      </c>
      <c r="B40" s="54">
        <v>43872</v>
      </c>
      <c r="C40" s="23">
        <v>259</v>
      </c>
      <c r="D40" s="62" t="s">
        <v>115</v>
      </c>
      <c r="E40" s="63" t="s">
        <v>116</v>
      </c>
      <c r="F40" s="35">
        <v>4980.1400000000003</v>
      </c>
    </row>
    <row r="41" spans="1:6" x14ac:dyDescent="0.2">
      <c r="A41" s="74">
        <v>34</v>
      </c>
      <c r="B41" s="54">
        <v>43872</v>
      </c>
      <c r="C41" s="23">
        <v>260</v>
      </c>
      <c r="D41" s="62" t="s">
        <v>91</v>
      </c>
      <c r="E41" s="63" t="s">
        <v>117</v>
      </c>
      <c r="F41" s="35">
        <v>649.74</v>
      </c>
    </row>
    <row r="42" spans="1:6" x14ac:dyDescent="0.2">
      <c r="A42" s="130">
        <v>35</v>
      </c>
      <c r="B42" s="54">
        <v>43873</v>
      </c>
      <c r="C42" s="23">
        <v>32</v>
      </c>
      <c r="D42" s="62" t="s">
        <v>89</v>
      </c>
      <c r="E42" s="63" t="s">
        <v>114</v>
      </c>
      <c r="F42" s="35">
        <v>-105</v>
      </c>
    </row>
    <row r="43" spans="1:6" x14ac:dyDescent="0.2">
      <c r="A43" s="74">
        <v>36</v>
      </c>
      <c r="B43" s="54">
        <v>43873</v>
      </c>
      <c r="C43" s="23">
        <v>8</v>
      </c>
      <c r="D43" s="62" t="s">
        <v>89</v>
      </c>
      <c r="E43" s="63" t="s">
        <v>90</v>
      </c>
      <c r="F43" s="35">
        <v>50</v>
      </c>
    </row>
    <row r="44" spans="1:6" x14ac:dyDescent="0.2">
      <c r="A44" s="130">
        <v>37</v>
      </c>
      <c r="B44" s="54">
        <v>43873</v>
      </c>
      <c r="C44" s="23">
        <v>8</v>
      </c>
      <c r="D44" s="62" t="s">
        <v>119</v>
      </c>
      <c r="E44" s="63" t="s">
        <v>90</v>
      </c>
      <c r="F44" s="35">
        <v>600</v>
      </c>
    </row>
    <row r="45" spans="1:6" x14ac:dyDescent="0.2">
      <c r="A45" s="74">
        <v>38</v>
      </c>
      <c r="B45" s="54">
        <v>43873</v>
      </c>
      <c r="C45" s="23">
        <v>8</v>
      </c>
      <c r="D45" s="62" t="s">
        <v>89</v>
      </c>
      <c r="E45" s="63" t="s">
        <v>90</v>
      </c>
      <c r="F45" s="35">
        <v>280</v>
      </c>
    </row>
    <row r="46" spans="1:6" x14ac:dyDescent="0.2">
      <c r="A46" s="130">
        <v>39</v>
      </c>
      <c r="B46" s="54">
        <v>43873</v>
      </c>
      <c r="C46" s="23">
        <v>262</v>
      </c>
      <c r="D46" s="62" t="s">
        <v>85</v>
      </c>
      <c r="E46" s="63" t="s">
        <v>120</v>
      </c>
      <c r="F46" s="35">
        <v>991.92</v>
      </c>
    </row>
    <row r="47" spans="1:6" x14ac:dyDescent="0.2">
      <c r="A47" s="74">
        <v>40</v>
      </c>
      <c r="B47" s="54">
        <v>43874</v>
      </c>
      <c r="C47" s="23">
        <v>263</v>
      </c>
      <c r="D47" s="62" t="s">
        <v>77</v>
      </c>
      <c r="E47" s="63" t="s">
        <v>122</v>
      </c>
      <c r="F47" s="35">
        <v>86</v>
      </c>
    </row>
    <row r="48" spans="1:6" x14ac:dyDescent="0.2">
      <c r="A48" s="130">
        <v>41</v>
      </c>
      <c r="B48" s="54">
        <v>43874</v>
      </c>
      <c r="C48" s="23">
        <v>265</v>
      </c>
      <c r="D48" s="62" t="s">
        <v>123</v>
      </c>
      <c r="E48" s="63" t="s">
        <v>124</v>
      </c>
      <c r="F48" s="35">
        <v>1494</v>
      </c>
    </row>
    <row r="49" spans="1:8" x14ac:dyDescent="0.2">
      <c r="A49" s="74">
        <v>42</v>
      </c>
      <c r="B49" s="54">
        <v>43875</v>
      </c>
      <c r="C49" s="23">
        <v>9</v>
      </c>
      <c r="D49" s="62" t="s">
        <v>89</v>
      </c>
      <c r="E49" s="63" t="s">
        <v>113</v>
      </c>
      <c r="F49" s="35">
        <v>1428</v>
      </c>
    </row>
    <row r="50" spans="1:8" x14ac:dyDescent="0.2">
      <c r="A50" s="130">
        <v>43</v>
      </c>
      <c r="B50" s="54">
        <v>43875</v>
      </c>
      <c r="C50" s="23">
        <v>269</v>
      </c>
      <c r="D50" s="62" t="s">
        <v>100</v>
      </c>
      <c r="E50" s="63" t="s">
        <v>101</v>
      </c>
      <c r="F50" s="35">
        <v>384.58</v>
      </c>
    </row>
    <row r="51" spans="1:8" x14ac:dyDescent="0.2">
      <c r="A51" s="74">
        <v>44</v>
      </c>
      <c r="B51" s="54">
        <v>43875</v>
      </c>
      <c r="C51" s="23">
        <v>270</v>
      </c>
      <c r="D51" s="62" t="s">
        <v>130</v>
      </c>
      <c r="E51" s="63" t="s">
        <v>131</v>
      </c>
      <c r="F51" s="35">
        <v>34003.360000000001</v>
      </c>
    </row>
    <row r="52" spans="1:8" x14ac:dyDescent="0.2">
      <c r="A52" s="130">
        <v>45</v>
      </c>
      <c r="B52" s="54">
        <v>43875</v>
      </c>
      <c r="C52" s="23">
        <v>271</v>
      </c>
      <c r="D52" s="62" t="s">
        <v>85</v>
      </c>
      <c r="E52" s="63" t="s">
        <v>132</v>
      </c>
      <c r="F52" s="35">
        <v>2099.9699999999998</v>
      </c>
    </row>
    <row r="53" spans="1:8" x14ac:dyDescent="0.2">
      <c r="A53" s="74">
        <v>46</v>
      </c>
      <c r="B53" s="54">
        <v>43875</v>
      </c>
      <c r="C53" s="59">
        <v>272</v>
      </c>
      <c r="D53" s="62" t="s">
        <v>85</v>
      </c>
      <c r="E53" s="63" t="s">
        <v>133</v>
      </c>
      <c r="F53" s="35">
        <v>499.99</v>
      </c>
      <c r="H53" s="21"/>
    </row>
    <row r="54" spans="1:8" x14ac:dyDescent="0.2">
      <c r="A54" s="130">
        <v>47</v>
      </c>
      <c r="B54" s="54">
        <v>43875</v>
      </c>
      <c r="C54" s="59">
        <v>276</v>
      </c>
      <c r="D54" s="62" t="s">
        <v>79</v>
      </c>
      <c r="E54" s="63" t="s">
        <v>80</v>
      </c>
      <c r="F54" s="35">
        <v>258</v>
      </c>
      <c r="G54" s="71"/>
      <c r="H54" s="71"/>
    </row>
    <row r="55" spans="1:8" x14ac:dyDescent="0.2">
      <c r="A55" s="74">
        <v>48</v>
      </c>
      <c r="B55" s="54">
        <v>43879</v>
      </c>
      <c r="C55" s="59">
        <v>279</v>
      </c>
      <c r="D55" s="62" t="s">
        <v>79</v>
      </c>
      <c r="E55" s="63" t="s">
        <v>80</v>
      </c>
      <c r="F55" s="35">
        <v>258</v>
      </c>
    </row>
    <row r="56" spans="1:8" x14ac:dyDescent="0.2">
      <c r="A56" s="130">
        <v>49</v>
      </c>
      <c r="B56" s="54">
        <v>43879</v>
      </c>
      <c r="C56" s="59">
        <v>280</v>
      </c>
      <c r="D56" s="62" t="s">
        <v>79</v>
      </c>
      <c r="E56" s="63" t="s">
        <v>80</v>
      </c>
      <c r="F56" s="35">
        <v>258</v>
      </c>
      <c r="G56" s="71"/>
      <c r="H56" s="71"/>
    </row>
    <row r="57" spans="1:8" x14ac:dyDescent="0.2">
      <c r="A57" s="74">
        <v>50</v>
      </c>
      <c r="B57" s="54">
        <v>43879</v>
      </c>
      <c r="C57" s="59">
        <v>281</v>
      </c>
      <c r="D57" s="62" t="s">
        <v>77</v>
      </c>
      <c r="E57" s="63" t="s">
        <v>134</v>
      </c>
      <c r="F57" s="35">
        <v>2561.8200000000002</v>
      </c>
      <c r="G57" s="71"/>
      <c r="H57" s="71"/>
    </row>
    <row r="58" spans="1:8" x14ac:dyDescent="0.2">
      <c r="A58" s="130">
        <v>51</v>
      </c>
      <c r="B58" s="25">
        <v>43880</v>
      </c>
      <c r="C58" s="9">
        <v>38</v>
      </c>
      <c r="D58" s="8" t="s">
        <v>89</v>
      </c>
      <c r="E58" s="1" t="s">
        <v>114</v>
      </c>
      <c r="F58" s="35">
        <v>-2.71</v>
      </c>
    </row>
    <row r="59" spans="1:8" x14ac:dyDescent="0.2">
      <c r="A59" s="74">
        <v>52</v>
      </c>
      <c r="B59" s="54">
        <v>43880</v>
      </c>
      <c r="C59" s="59">
        <v>282</v>
      </c>
      <c r="D59" s="62" t="s">
        <v>138</v>
      </c>
      <c r="E59" s="63" t="s">
        <v>139</v>
      </c>
      <c r="F59" s="35">
        <v>20848.3</v>
      </c>
    </row>
    <row r="60" spans="1:8" x14ac:dyDescent="0.2">
      <c r="A60" s="130">
        <v>53</v>
      </c>
      <c r="B60" s="54">
        <v>43880</v>
      </c>
      <c r="C60" s="59">
        <v>283</v>
      </c>
      <c r="D60" s="62" t="s">
        <v>138</v>
      </c>
      <c r="E60" s="63" t="s">
        <v>139</v>
      </c>
      <c r="F60" s="35">
        <v>17620.3</v>
      </c>
    </row>
    <row r="61" spans="1:8" x14ac:dyDescent="0.2">
      <c r="A61" s="74">
        <v>54</v>
      </c>
      <c r="B61" s="54">
        <v>43880</v>
      </c>
      <c r="C61" s="59">
        <v>284</v>
      </c>
      <c r="D61" s="62" t="s">
        <v>140</v>
      </c>
      <c r="E61" s="63" t="s">
        <v>141</v>
      </c>
      <c r="F61" s="35">
        <v>101.29</v>
      </c>
    </row>
    <row r="62" spans="1:8" x14ac:dyDescent="0.2">
      <c r="A62" s="130">
        <v>55</v>
      </c>
      <c r="B62" s="54">
        <v>43881</v>
      </c>
      <c r="C62" s="59">
        <v>10</v>
      </c>
      <c r="D62" s="62" t="s">
        <v>89</v>
      </c>
      <c r="E62" s="63" t="s">
        <v>90</v>
      </c>
      <c r="F62" s="35">
        <v>300</v>
      </c>
    </row>
    <row r="63" spans="1:8" x14ac:dyDescent="0.2">
      <c r="A63" s="74">
        <v>56</v>
      </c>
      <c r="B63" s="25">
        <v>43881</v>
      </c>
      <c r="C63" s="9">
        <v>10</v>
      </c>
      <c r="D63" s="8" t="s">
        <v>89</v>
      </c>
      <c r="E63" s="1" t="s">
        <v>90</v>
      </c>
      <c r="F63" s="35">
        <v>116</v>
      </c>
    </row>
    <row r="64" spans="1:8" x14ac:dyDescent="0.2">
      <c r="A64" s="130">
        <v>57</v>
      </c>
      <c r="B64" s="25">
        <v>43881</v>
      </c>
      <c r="C64" s="9">
        <v>287</v>
      </c>
      <c r="D64" s="8" t="s">
        <v>85</v>
      </c>
      <c r="E64" s="1" t="s">
        <v>142</v>
      </c>
      <c r="F64" s="35">
        <v>349.99</v>
      </c>
      <c r="G64" s="21"/>
    </row>
    <row r="65" spans="1:8" x14ac:dyDescent="0.2">
      <c r="A65" s="74">
        <v>58</v>
      </c>
      <c r="B65" s="25">
        <v>43881</v>
      </c>
      <c r="C65" s="9">
        <v>288</v>
      </c>
      <c r="D65" s="8" t="s">
        <v>85</v>
      </c>
      <c r="E65" s="1" t="s">
        <v>143</v>
      </c>
      <c r="F65" s="35">
        <v>2299.9899999999998</v>
      </c>
      <c r="G65" s="21"/>
    </row>
    <row r="66" spans="1:8" x14ac:dyDescent="0.2">
      <c r="A66" s="130">
        <v>59</v>
      </c>
      <c r="B66" s="54">
        <v>43881</v>
      </c>
      <c r="C66" s="59">
        <v>289</v>
      </c>
      <c r="D66" s="62" t="s">
        <v>144</v>
      </c>
      <c r="E66" s="63" t="s">
        <v>145</v>
      </c>
      <c r="F66" s="35">
        <v>1134.96</v>
      </c>
      <c r="G66" s="21"/>
    </row>
    <row r="67" spans="1:8" x14ac:dyDescent="0.2">
      <c r="A67" s="74">
        <v>60</v>
      </c>
      <c r="B67" s="54">
        <v>43881</v>
      </c>
      <c r="C67" s="59">
        <v>290</v>
      </c>
      <c r="D67" s="62" t="s">
        <v>140</v>
      </c>
      <c r="E67" s="63" t="s">
        <v>146</v>
      </c>
      <c r="F67" s="35">
        <v>1618.4</v>
      </c>
      <c r="G67" s="21"/>
    </row>
    <row r="68" spans="1:8" x14ac:dyDescent="0.2">
      <c r="A68" s="130">
        <v>61</v>
      </c>
      <c r="B68" s="25">
        <v>43881</v>
      </c>
      <c r="C68" s="9">
        <v>297</v>
      </c>
      <c r="D68" s="8" t="s">
        <v>147</v>
      </c>
      <c r="E68" s="1" t="s">
        <v>148</v>
      </c>
      <c r="F68" s="35">
        <v>7343.91</v>
      </c>
      <c r="G68" s="21"/>
    </row>
    <row r="69" spans="1:8" x14ac:dyDescent="0.2">
      <c r="A69" s="74">
        <v>62</v>
      </c>
      <c r="B69" s="25">
        <v>43881</v>
      </c>
      <c r="C69" s="9">
        <v>298</v>
      </c>
      <c r="D69" s="8" t="s">
        <v>149</v>
      </c>
      <c r="E69" s="1" t="s">
        <v>150</v>
      </c>
      <c r="F69" s="35">
        <v>68.11</v>
      </c>
    </row>
    <row r="70" spans="1:8" x14ac:dyDescent="0.2">
      <c r="A70" s="130">
        <v>63</v>
      </c>
      <c r="B70" s="54">
        <v>43881</v>
      </c>
      <c r="C70" s="59">
        <v>299</v>
      </c>
      <c r="D70" s="62" t="s">
        <v>77</v>
      </c>
      <c r="E70" s="63" t="s">
        <v>151</v>
      </c>
      <c r="F70" s="35">
        <v>72</v>
      </c>
    </row>
    <row r="71" spans="1:8" x14ac:dyDescent="0.2">
      <c r="A71" s="74">
        <v>64</v>
      </c>
      <c r="B71" s="54">
        <v>43881</v>
      </c>
      <c r="C71" s="59">
        <v>300</v>
      </c>
      <c r="D71" s="62" t="s">
        <v>77</v>
      </c>
      <c r="E71" s="63" t="s">
        <v>122</v>
      </c>
      <c r="F71" s="35">
        <v>72</v>
      </c>
    </row>
    <row r="72" spans="1:8" x14ac:dyDescent="0.2">
      <c r="A72" s="130">
        <v>65</v>
      </c>
      <c r="B72" s="54">
        <v>43885</v>
      </c>
      <c r="C72" s="59">
        <v>41</v>
      </c>
      <c r="D72" s="62" t="s">
        <v>89</v>
      </c>
      <c r="E72" s="63" t="s">
        <v>114</v>
      </c>
      <c r="F72" s="35">
        <v>-475.05</v>
      </c>
    </row>
    <row r="73" spans="1:8" s="21" customFormat="1" x14ac:dyDescent="0.2">
      <c r="A73" s="74">
        <v>66</v>
      </c>
      <c r="B73" s="54">
        <v>43886</v>
      </c>
      <c r="C73" s="59">
        <v>42</v>
      </c>
      <c r="D73" s="62" t="s">
        <v>89</v>
      </c>
      <c r="E73" s="63" t="s">
        <v>114</v>
      </c>
      <c r="F73" s="35">
        <v>-450.72</v>
      </c>
    </row>
    <row r="74" spans="1:8" x14ac:dyDescent="0.2">
      <c r="A74" s="130">
        <v>67</v>
      </c>
      <c r="B74" s="25">
        <v>43885</v>
      </c>
      <c r="C74" s="9">
        <v>11</v>
      </c>
      <c r="D74" s="8" t="s">
        <v>89</v>
      </c>
      <c r="E74" s="1" t="s">
        <v>90</v>
      </c>
      <c r="F74" s="35">
        <v>476</v>
      </c>
    </row>
    <row r="75" spans="1:8" x14ac:dyDescent="0.2">
      <c r="A75" s="74">
        <v>68</v>
      </c>
      <c r="B75" s="25">
        <v>43885</v>
      </c>
      <c r="C75" s="9">
        <v>303</v>
      </c>
      <c r="D75" s="8" t="s">
        <v>87</v>
      </c>
      <c r="E75" s="1" t="s">
        <v>154</v>
      </c>
      <c r="F75" s="35">
        <v>1440</v>
      </c>
      <c r="H75" s="21"/>
    </row>
    <row r="76" spans="1:8" x14ac:dyDescent="0.2">
      <c r="A76" s="130">
        <v>69</v>
      </c>
      <c r="B76" s="25">
        <v>43885</v>
      </c>
      <c r="C76" s="9">
        <v>304</v>
      </c>
      <c r="D76" s="8" t="s">
        <v>155</v>
      </c>
      <c r="E76" s="1" t="s">
        <v>156</v>
      </c>
      <c r="F76" s="35">
        <v>7616</v>
      </c>
    </row>
    <row r="77" spans="1:8" x14ac:dyDescent="0.2">
      <c r="A77" s="74">
        <v>70</v>
      </c>
      <c r="B77" s="25">
        <v>43885</v>
      </c>
      <c r="C77" s="9">
        <v>305</v>
      </c>
      <c r="D77" s="8" t="s">
        <v>157</v>
      </c>
      <c r="E77" s="1" t="s">
        <v>158</v>
      </c>
      <c r="F77" s="35">
        <v>23986.84</v>
      </c>
    </row>
    <row r="78" spans="1:8" x14ac:dyDescent="0.2">
      <c r="A78" s="130">
        <v>71</v>
      </c>
      <c r="B78" s="54">
        <v>43885</v>
      </c>
      <c r="C78" s="59">
        <v>306</v>
      </c>
      <c r="D78" s="62" t="s">
        <v>85</v>
      </c>
      <c r="E78" s="63" t="s">
        <v>159</v>
      </c>
      <c r="F78" s="35">
        <v>1419.7</v>
      </c>
    </row>
    <row r="79" spans="1:8" x14ac:dyDescent="0.2">
      <c r="A79" s="74">
        <v>72</v>
      </c>
      <c r="B79" s="25">
        <v>43886</v>
      </c>
      <c r="C79" s="9">
        <v>12</v>
      </c>
      <c r="D79" s="8" t="s">
        <v>89</v>
      </c>
      <c r="E79" s="1" t="s">
        <v>90</v>
      </c>
      <c r="F79" s="35">
        <v>25</v>
      </c>
    </row>
    <row r="80" spans="1:8" x14ac:dyDescent="0.2">
      <c r="A80" s="130">
        <v>73</v>
      </c>
      <c r="B80" s="25">
        <v>43886</v>
      </c>
      <c r="C80" s="9">
        <v>307</v>
      </c>
      <c r="D80" s="8" t="s">
        <v>77</v>
      </c>
      <c r="E80" s="1" t="s">
        <v>134</v>
      </c>
      <c r="F80" s="35">
        <v>3834.76</v>
      </c>
    </row>
    <row r="81" spans="1:10" x14ac:dyDescent="0.2">
      <c r="A81" s="74">
        <v>74</v>
      </c>
      <c r="B81" s="25">
        <v>43886</v>
      </c>
      <c r="C81" s="9">
        <v>308</v>
      </c>
      <c r="D81" s="8" t="s">
        <v>77</v>
      </c>
      <c r="E81" s="1" t="s">
        <v>160</v>
      </c>
      <c r="F81" s="35">
        <v>539.91</v>
      </c>
    </row>
    <row r="82" spans="1:10" x14ac:dyDescent="0.2">
      <c r="A82" s="130">
        <v>75</v>
      </c>
      <c r="B82" s="25">
        <v>43886</v>
      </c>
      <c r="C82" s="9">
        <v>309</v>
      </c>
      <c r="D82" s="8" t="s">
        <v>77</v>
      </c>
      <c r="E82" s="1" t="s">
        <v>122</v>
      </c>
      <c r="F82" s="35">
        <v>72</v>
      </c>
    </row>
    <row r="83" spans="1:10" x14ac:dyDescent="0.2">
      <c r="A83" s="74">
        <v>76</v>
      </c>
      <c r="B83" s="54">
        <v>43886</v>
      </c>
      <c r="C83" s="59">
        <v>310</v>
      </c>
      <c r="D83" s="62" t="s">
        <v>161</v>
      </c>
      <c r="E83" s="63" t="s">
        <v>162</v>
      </c>
      <c r="F83" s="35">
        <v>2563.36</v>
      </c>
    </row>
    <row r="84" spans="1:10" x14ac:dyDescent="0.2">
      <c r="A84" s="130">
        <v>77</v>
      </c>
      <c r="B84" s="54">
        <v>43886</v>
      </c>
      <c r="C84" s="59">
        <v>311</v>
      </c>
      <c r="D84" s="62" t="s">
        <v>93</v>
      </c>
      <c r="E84" s="63" t="s">
        <v>163</v>
      </c>
      <c r="F84" s="35">
        <v>119</v>
      </c>
    </row>
    <row r="85" spans="1:10" x14ac:dyDescent="0.2">
      <c r="A85" s="74">
        <v>78</v>
      </c>
      <c r="B85" s="54">
        <v>43887</v>
      </c>
      <c r="C85" s="59">
        <v>312</v>
      </c>
      <c r="D85" s="62" t="s">
        <v>165</v>
      </c>
      <c r="E85" s="63" t="s">
        <v>166</v>
      </c>
      <c r="F85" s="35">
        <v>1446.65</v>
      </c>
    </row>
    <row r="86" spans="1:10" s="21" customFormat="1" x14ac:dyDescent="0.2">
      <c r="A86" s="130">
        <v>79</v>
      </c>
      <c r="B86" s="54">
        <v>43887</v>
      </c>
      <c r="C86" s="59">
        <v>313</v>
      </c>
      <c r="D86" s="62" t="s">
        <v>167</v>
      </c>
      <c r="E86" s="63" t="s">
        <v>168</v>
      </c>
      <c r="F86" s="35">
        <v>6626</v>
      </c>
    </row>
    <row r="87" spans="1:10" x14ac:dyDescent="0.2">
      <c r="A87" s="74">
        <v>80</v>
      </c>
      <c r="B87" s="25">
        <v>43887</v>
      </c>
      <c r="C87" s="9">
        <v>314</v>
      </c>
      <c r="D87" s="8" t="s">
        <v>169</v>
      </c>
      <c r="E87" s="1" t="s">
        <v>170</v>
      </c>
      <c r="F87" s="35">
        <v>7735</v>
      </c>
    </row>
    <row r="88" spans="1:10" x14ac:dyDescent="0.2">
      <c r="A88" s="130">
        <v>81</v>
      </c>
      <c r="B88" s="25">
        <v>43887</v>
      </c>
      <c r="C88" s="9">
        <v>315</v>
      </c>
      <c r="D88" s="8" t="s">
        <v>171</v>
      </c>
      <c r="E88" s="1" t="s">
        <v>172</v>
      </c>
      <c r="F88" s="35">
        <v>1812.91</v>
      </c>
    </row>
    <row r="89" spans="1:10" x14ac:dyDescent="0.2">
      <c r="A89" s="74">
        <v>82</v>
      </c>
      <c r="B89" s="25">
        <v>43887</v>
      </c>
      <c r="C89" s="9">
        <v>316</v>
      </c>
      <c r="D89" s="8" t="s">
        <v>83</v>
      </c>
      <c r="E89" s="1" t="s">
        <v>173</v>
      </c>
      <c r="F89" s="35">
        <v>3879.77</v>
      </c>
    </row>
    <row r="90" spans="1:10" x14ac:dyDescent="0.2">
      <c r="A90" s="130">
        <v>83</v>
      </c>
      <c r="B90" s="25">
        <v>43887</v>
      </c>
      <c r="C90" s="9">
        <v>317</v>
      </c>
      <c r="D90" s="8" t="s">
        <v>174</v>
      </c>
      <c r="E90" s="1" t="s">
        <v>175</v>
      </c>
      <c r="F90" s="35">
        <v>1604.95</v>
      </c>
    </row>
    <row r="91" spans="1:10" x14ac:dyDescent="0.2">
      <c r="A91" s="74">
        <v>84</v>
      </c>
      <c r="B91" s="54">
        <v>43856</v>
      </c>
      <c r="C91" s="59">
        <v>318</v>
      </c>
      <c r="D91" s="62" t="s">
        <v>176</v>
      </c>
      <c r="E91" s="63" t="s">
        <v>177</v>
      </c>
      <c r="F91" s="35">
        <v>2900</v>
      </c>
    </row>
    <row r="92" spans="1:10" x14ac:dyDescent="0.2">
      <c r="A92" s="130">
        <v>85</v>
      </c>
      <c r="B92" s="72">
        <v>43856</v>
      </c>
      <c r="C92" s="132">
        <v>319</v>
      </c>
      <c r="D92" s="133" t="s">
        <v>176</v>
      </c>
      <c r="E92" s="1" t="s">
        <v>178</v>
      </c>
      <c r="F92" s="35">
        <v>3500</v>
      </c>
    </row>
    <row r="93" spans="1:10" x14ac:dyDescent="0.2">
      <c r="A93" s="74">
        <v>86</v>
      </c>
      <c r="B93" s="54">
        <v>43888</v>
      </c>
      <c r="C93" s="59">
        <v>13</v>
      </c>
      <c r="D93" s="62" t="s">
        <v>89</v>
      </c>
      <c r="E93" s="63" t="s">
        <v>90</v>
      </c>
      <c r="F93" s="35">
        <v>1500</v>
      </c>
    </row>
    <row r="94" spans="1:10" x14ac:dyDescent="0.2">
      <c r="A94" s="130">
        <v>87</v>
      </c>
      <c r="B94" s="25">
        <v>43888</v>
      </c>
      <c r="C94" s="9">
        <v>13</v>
      </c>
      <c r="D94" s="8" t="s">
        <v>89</v>
      </c>
      <c r="E94" s="1" t="s">
        <v>90</v>
      </c>
      <c r="F94" s="35">
        <v>150</v>
      </c>
    </row>
    <row r="95" spans="1:10" x14ac:dyDescent="0.2">
      <c r="A95" s="74">
        <v>88</v>
      </c>
      <c r="B95" s="25">
        <v>43888</v>
      </c>
      <c r="C95" s="9">
        <v>320</v>
      </c>
      <c r="D95" s="8" t="s">
        <v>83</v>
      </c>
      <c r="E95" s="1" t="s">
        <v>179</v>
      </c>
      <c r="F95" s="35">
        <v>2077.1999999999998</v>
      </c>
    </row>
    <row r="96" spans="1:10" x14ac:dyDescent="0.2">
      <c r="A96" s="130">
        <v>89</v>
      </c>
      <c r="B96" s="25">
        <v>43888</v>
      </c>
      <c r="C96" s="9">
        <v>321</v>
      </c>
      <c r="D96" s="8" t="s">
        <v>79</v>
      </c>
      <c r="E96" s="1" t="s">
        <v>80</v>
      </c>
      <c r="F96" s="35">
        <v>258</v>
      </c>
      <c r="H96" s="27"/>
      <c r="I96" s="28"/>
      <c r="J96" s="19"/>
    </row>
    <row r="97" spans="1:15" x14ac:dyDescent="0.2">
      <c r="A97" s="74">
        <v>90</v>
      </c>
      <c r="B97" s="25">
        <v>43888</v>
      </c>
      <c r="C97" s="9">
        <v>323</v>
      </c>
      <c r="D97" s="8" t="s">
        <v>85</v>
      </c>
      <c r="E97" s="1" t="s">
        <v>133</v>
      </c>
      <c r="F97" s="35">
        <v>349.99</v>
      </c>
      <c r="H97" s="27"/>
      <c r="I97" s="28"/>
      <c r="J97" s="19"/>
    </row>
    <row r="98" spans="1:15" x14ac:dyDescent="0.2">
      <c r="A98" s="130">
        <v>91</v>
      </c>
      <c r="B98" s="25">
        <v>43888</v>
      </c>
      <c r="C98" s="9">
        <v>324</v>
      </c>
      <c r="D98" s="8" t="s">
        <v>85</v>
      </c>
      <c r="E98" s="1" t="s">
        <v>133</v>
      </c>
      <c r="F98" s="35">
        <v>3119.92</v>
      </c>
      <c r="H98" s="27"/>
      <c r="I98" s="28"/>
      <c r="J98" s="19"/>
    </row>
    <row r="99" spans="1:15" x14ac:dyDescent="0.2">
      <c r="A99" s="74">
        <v>92</v>
      </c>
      <c r="B99" s="54">
        <v>43889</v>
      </c>
      <c r="C99" s="59">
        <v>47</v>
      </c>
      <c r="D99" s="62" t="s">
        <v>89</v>
      </c>
      <c r="E99" s="63" t="s">
        <v>114</v>
      </c>
      <c r="F99" s="35">
        <v>-67.08</v>
      </c>
      <c r="H99" s="28"/>
      <c r="I99" s="28"/>
      <c r="J99" s="19"/>
    </row>
    <row r="100" spans="1:15" x14ac:dyDescent="0.2">
      <c r="A100" s="130">
        <v>93</v>
      </c>
      <c r="B100" s="25">
        <v>43889</v>
      </c>
      <c r="C100" s="9">
        <v>329</v>
      </c>
      <c r="D100" s="8" t="s">
        <v>182</v>
      </c>
      <c r="E100" s="1" t="s">
        <v>183</v>
      </c>
      <c r="F100" s="35">
        <v>275</v>
      </c>
      <c r="H100" s="19"/>
      <c r="I100" s="19"/>
    </row>
    <row r="101" spans="1:15" x14ac:dyDescent="0.2">
      <c r="A101" s="74">
        <v>94</v>
      </c>
      <c r="B101" s="54">
        <v>43889</v>
      </c>
      <c r="C101" s="59">
        <v>330</v>
      </c>
      <c r="D101" s="62" t="s">
        <v>184</v>
      </c>
      <c r="E101" s="63" t="s">
        <v>185</v>
      </c>
      <c r="F101" s="35">
        <v>1817.05</v>
      </c>
      <c r="G101" s="19"/>
      <c r="H101" s="19"/>
      <c r="I101" s="19"/>
      <c r="J101" s="19"/>
      <c r="K101" s="19"/>
      <c r="L101" s="19"/>
      <c r="M101" s="19"/>
      <c r="N101" s="19"/>
      <c r="O101" s="19"/>
    </row>
    <row r="102" spans="1:15" s="21" customFormat="1" x14ac:dyDescent="0.2">
      <c r="A102" s="130">
        <v>95</v>
      </c>
      <c r="B102" s="25">
        <v>43889</v>
      </c>
      <c r="C102" s="9">
        <v>331</v>
      </c>
      <c r="D102" s="8" t="s">
        <v>186</v>
      </c>
      <c r="E102" s="1" t="s">
        <v>187</v>
      </c>
      <c r="F102" s="35">
        <v>512</v>
      </c>
      <c r="G102" s="73"/>
      <c r="H102" s="73"/>
      <c r="I102" s="73"/>
      <c r="J102" s="73"/>
      <c r="K102" s="73"/>
      <c r="L102" s="73"/>
      <c r="M102" s="73"/>
      <c r="N102" s="73"/>
      <c r="O102" s="73"/>
    </row>
    <row r="103" spans="1:15" s="21" customFormat="1" x14ac:dyDescent="0.2">
      <c r="A103" s="74">
        <v>96</v>
      </c>
      <c r="B103" s="127" t="s">
        <v>23</v>
      </c>
      <c r="C103" s="128" t="s">
        <v>23</v>
      </c>
      <c r="D103" s="129" t="s">
        <v>189</v>
      </c>
      <c r="E103" s="129" t="s">
        <v>189</v>
      </c>
      <c r="F103" s="35">
        <v>1730.19</v>
      </c>
      <c r="G103" s="73"/>
      <c r="H103" s="73"/>
      <c r="I103" s="73"/>
      <c r="J103" s="73"/>
      <c r="K103" s="73"/>
      <c r="L103" s="73"/>
      <c r="M103" s="73"/>
      <c r="N103" s="73"/>
      <c r="O103" s="73"/>
    </row>
    <row r="104" spans="1:15" s="21" customFormat="1" x14ac:dyDescent="0.2">
      <c r="A104" s="130">
        <v>97</v>
      </c>
      <c r="B104" s="127" t="s">
        <v>23</v>
      </c>
      <c r="C104" s="9" t="s">
        <v>23</v>
      </c>
      <c r="D104" s="8" t="s">
        <v>190</v>
      </c>
      <c r="E104" s="8" t="s">
        <v>23</v>
      </c>
      <c r="F104" s="35">
        <v>822.94</v>
      </c>
      <c r="G104" s="73"/>
      <c r="H104" s="73"/>
      <c r="I104" s="73"/>
      <c r="J104" s="73"/>
      <c r="K104" s="73"/>
      <c r="L104" s="73"/>
      <c r="M104" s="73"/>
      <c r="N104" s="73"/>
      <c r="O104" s="73"/>
    </row>
    <row r="105" spans="1:15" ht="15" thickBot="1" x14ac:dyDescent="0.25">
      <c r="A105" s="145" t="s">
        <v>74</v>
      </c>
      <c r="B105" s="146"/>
      <c r="C105" s="146"/>
      <c r="D105" s="146"/>
      <c r="E105" s="146"/>
      <c r="F105" s="18">
        <f>SUM(F8:F104)</f>
        <v>270218.27999999991</v>
      </c>
      <c r="H105" s="19"/>
      <c r="I105" s="19"/>
    </row>
    <row r="107" spans="1:15" x14ac:dyDescent="0.2">
      <c r="F107" s="19"/>
    </row>
    <row r="108" spans="1:15" x14ac:dyDescent="0.2">
      <c r="F108" s="19"/>
    </row>
    <row r="109" spans="1:15" x14ac:dyDescent="0.2">
      <c r="F109" s="19"/>
    </row>
    <row r="110" spans="1:15" x14ac:dyDescent="0.2">
      <c r="F110" s="20"/>
    </row>
    <row r="111" spans="1:15" x14ac:dyDescent="0.2">
      <c r="F111" s="19"/>
    </row>
  </sheetData>
  <sheetProtection password="AE51" sheet="1" formatCells="0" formatColumns="0" formatRows="0" insertColumns="0" insertRows="0" insertHyperlinks="0" deleteColumns="0" deleteRows="0" sort="0" autoFilter="0" pivotTables="0"/>
  <mergeCells count="2">
    <mergeCell ref="A105:E105"/>
    <mergeCell ref="A5:C5"/>
  </mergeCells>
  <printOptions horizontalCentered="1"/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D9" sqref="D9"/>
    </sheetView>
  </sheetViews>
  <sheetFormatPr defaultRowHeight="12.75" x14ac:dyDescent="0.2"/>
  <cols>
    <col min="1" max="1" width="10.28515625" style="12" customWidth="1"/>
    <col min="2" max="2" width="13.85546875" style="12" customWidth="1"/>
    <col min="3" max="3" width="30.28515625" style="12" customWidth="1"/>
    <col min="4" max="4" width="31.28515625" style="12" bestFit="1" customWidth="1"/>
    <col min="5" max="5" width="14.7109375" style="12" customWidth="1"/>
    <col min="6" max="16384" width="9.140625" style="12"/>
  </cols>
  <sheetData>
    <row r="1" spans="1:5" x14ac:dyDescent="0.2">
      <c r="A1" s="2" t="s">
        <v>4</v>
      </c>
      <c r="B1" s="2"/>
      <c r="C1" s="2"/>
      <c r="D1" s="10"/>
      <c r="E1" s="10"/>
    </row>
    <row r="3" spans="1:5" x14ac:dyDescent="0.2">
      <c r="A3" s="2" t="s">
        <v>18</v>
      </c>
      <c r="D3" s="10"/>
      <c r="E3" s="10"/>
    </row>
    <row r="4" spans="1:5" x14ac:dyDescent="0.2">
      <c r="A4" s="10"/>
      <c r="B4" s="2"/>
      <c r="C4" s="2"/>
      <c r="D4" s="10"/>
      <c r="E4" s="10"/>
    </row>
    <row r="5" spans="1:5" x14ac:dyDescent="0.2">
      <c r="A5" s="6" t="s">
        <v>5</v>
      </c>
      <c r="B5" s="2" t="s">
        <v>76</v>
      </c>
      <c r="C5" s="2"/>
      <c r="D5" s="10"/>
      <c r="E5" s="10"/>
    </row>
    <row r="6" spans="1:5" ht="13.5" thickBot="1" x14ac:dyDescent="0.25">
      <c r="A6" s="10"/>
      <c r="B6" s="10"/>
      <c r="C6" s="10"/>
      <c r="D6" s="10"/>
      <c r="E6" s="10"/>
    </row>
    <row r="7" spans="1:5" x14ac:dyDescent="0.2">
      <c r="A7" s="79" t="s">
        <v>19</v>
      </c>
      <c r="B7" s="80" t="s">
        <v>20</v>
      </c>
      <c r="C7" s="80" t="s">
        <v>22</v>
      </c>
      <c r="D7" s="80" t="s">
        <v>21</v>
      </c>
      <c r="E7" s="4" t="s">
        <v>16</v>
      </c>
    </row>
    <row r="8" spans="1:5" x14ac:dyDescent="0.2">
      <c r="A8" s="29">
        <v>43873</v>
      </c>
      <c r="B8" s="9">
        <v>261</v>
      </c>
      <c r="C8" s="8" t="s">
        <v>85</v>
      </c>
      <c r="D8" s="1" t="s">
        <v>121</v>
      </c>
      <c r="E8" s="75">
        <v>4699.99</v>
      </c>
    </row>
    <row r="9" spans="1:5" x14ac:dyDescent="0.2">
      <c r="A9" s="29">
        <v>43874</v>
      </c>
      <c r="B9" s="9">
        <v>264</v>
      </c>
      <c r="C9" s="8" t="s">
        <v>85</v>
      </c>
      <c r="D9" s="1" t="s">
        <v>121</v>
      </c>
      <c r="E9" s="75">
        <v>4699.99</v>
      </c>
    </row>
    <row r="10" spans="1:5" x14ac:dyDescent="0.2">
      <c r="A10" s="29">
        <v>43875</v>
      </c>
      <c r="B10" s="9">
        <v>277</v>
      </c>
      <c r="C10" s="8" t="s">
        <v>87</v>
      </c>
      <c r="D10" s="1" t="s">
        <v>125</v>
      </c>
      <c r="E10" s="75">
        <v>15882</v>
      </c>
    </row>
    <row r="11" spans="1:5" x14ac:dyDescent="0.2">
      <c r="A11" s="29">
        <v>43875</v>
      </c>
      <c r="B11" s="9">
        <v>273</v>
      </c>
      <c r="C11" s="8" t="s">
        <v>126</v>
      </c>
      <c r="D11" s="1" t="s">
        <v>127</v>
      </c>
      <c r="E11" s="75">
        <v>12779.99</v>
      </c>
    </row>
    <row r="12" spans="1:5" x14ac:dyDescent="0.2">
      <c r="A12" s="29">
        <v>43875</v>
      </c>
      <c r="B12" s="9">
        <v>274</v>
      </c>
      <c r="C12" s="8" t="s">
        <v>128</v>
      </c>
      <c r="D12" s="1" t="s">
        <v>129</v>
      </c>
      <c r="E12" s="75">
        <v>4760</v>
      </c>
    </row>
    <row r="13" spans="1:5" x14ac:dyDescent="0.2">
      <c r="A13" s="29">
        <v>43875</v>
      </c>
      <c r="B13" s="9">
        <v>275</v>
      </c>
      <c r="C13" s="8" t="s">
        <v>128</v>
      </c>
      <c r="D13" s="1" t="s">
        <v>129</v>
      </c>
      <c r="E13" s="75">
        <v>4760</v>
      </c>
    </row>
    <row r="14" spans="1:5" ht="15.75" customHeight="1" x14ac:dyDescent="0.2">
      <c r="A14" s="29">
        <v>43885</v>
      </c>
      <c r="B14" s="9">
        <v>302</v>
      </c>
      <c r="C14" s="8" t="s">
        <v>152</v>
      </c>
      <c r="D14" s="1" t="s">
        <v>153</v>
      </c>
      <c r="E14" s="75">
        <v>4224.5</v>
      </c>
    </row>
    <row r="15" spans="1:5" ht="15.75" customHeight="1" x14ac:dyDescent="0.2">
      <c r="A15" s="29">
        <v>43888</v>
      </c>
      <c r="B15" s="9">
        <v>322</v>
      </c>
      <c r="C15" s="8" t="s">
        <v>180</v>
      </c>
      <c r="D15" s="1" t="s">
        <v>181</v>
      </c>
      <c r="E15" s="75">
        <v>16449.37</v>
      </c>
    </row>
    <row r="16" spans="1:5" ht="13.5" thickBot="1" x14ac:dyDescent="0.25">
      <c r="A16" s="145" t="s">
        <v>75</v>
      </c>
      <c r="B16" s="146"/>
      <c r="C16" s="146"/>
      <c r="D16" s="11"/>
      <c r="E16" s="5">
        <f>SUM(E8:E15)</f>
        <v>68255.839999999997</v>
      </c>
    </row>
    <row r="24" spans="1:1" ht="15" x14ac:dyDescent="0.2">
      <c r="A24" s="13"/>
    </row>
    <row r="25" spans="1:1" ht="15" x14ac:dyDescent="0.2">
      <c r="A25" s="13"/>
    </row>
    <row r="26" spans="1:1" ht="15" x14ac:dyDescent="0.2">
      <c r="A26" s="13"/>
    </row>
    <row r="27" spans="1:1" ht="15" x14ac:dyDescent="0.2">
      <c r="A27" s="13"/>
    </row>
  </sheetData>
  <sheetProtection password="AE51" sheet="1" formatCells="0" formatColumns="0" formatRows="0" insertColumns="0" insertRows="0" insertHyperlinks="0" deleteColumns="0" deleteRows="0" sort="0" autoFilter="0" pivotTables="0"/>
  <mergeCells count="1">
    <mergeCell ref="A16:C16"/>
  </mergeCells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workbookViewId="0">
      <selection activeCell="F21" sqref="F21"/>
    </sheetView>
  </sheetViews>
  <sheetFormatPr defaultRowHeight="14.25" x14ac:dyDescent="0.2"/>
  <cols>
    <col min="1" max="1" width="16.7109375" style="14" customWidth="1"/>
    <col min="2" max="2" width="8.85546875" style="14" customWidth="1"/>
    <col min="3" max="3" width="4.85546875" style="14" bestFit="1" customWidth="1"/>
    <col min="4" max="5" width="10.140625" style="14" bestFit="1" customWidth="1"/>
    <col min="6" max="6" width="23.5703125" style="14" customWidth="1"/>
    <col min="7" max="7" width="9.140625" style="14"/>
    <col min="8" max="8" width="10.7109375" style="14" bestFit="1" customWidth="1"/>
    <col min="9" max="9" width="12.28515625" style="14" bestFit="1" customWidth="1"/>
    <col min="10" max="10" width="10.140625" style="14" bestFit="1" customWidth="1"/>
    <col min="11" max="16384" width="9.140625" style="14"/>
  </cols>
  <sheetData>
    <row r="1" spans="1:15" x14ac:dyDescent="0.2">
      <c r="A1" s="2" t="s">
        <v>4</v>
      </c>
      <c r="B1" s="2"/>
      <c r="C1" s="10"/>
      <c r="D1" s="10"/>
      <c r="E1" s="10"/>
      <c r="F1" s="10"/>
    </row>
    <row r="3" spans="1:15" x14ac:dyDescent="0.2">
      <c r="A3" s="2" t="s">
        <v>191</v>
      </c>
      <c r="B3" s="10"/>
      <c r="C3" s="10"/>
      <c r="D3" s="10"/>
      <c r="F3" s="10"/>
    </row>
    <row r="4" spans="1:15" x14ac:dyDescent="0.2">
      <c r="A4" s="10"/>
      <c r="B4" s="2"/>
      <c r="C4" s="10"/>
      <c r="D4" s="10"/>
      <c r="E4" s="10"/>
      <c r="F4" s="10"/>
    </row>
    <row r="5" spans="1:15" x14ac:dyDescent="0.2">
      <c r="A5" s="147" t="s">
        <v>73</v>
      </c>
      <c r="B5" s="147"/>
      <c r="C5" s="147"/>
      <c r="F5" s="10"/>
    </row>
    <row r="6" spans="1:15" x14ac:dyDescent="0.2">
      <c r="A6" s="3"/>
      <c r="B6" s="10"/>
      <c r="C6" s="10"/>
      <c r="D6" s="10"/>
      <c r="E6" s="10"/>
      <c r="F6" s="10"/>
    </row>
    <row r="7" spans="1:15" ht="15" thickBot="1" x14ac:dyDescent="0.25">
      <c r="G7" s="19"/>
      <c r="H7" s="19"/>
      <c r="I7" s="19"/>
      <c r="J7" s="19"/>
      <c r="K7" s="19"/>
      <c r="L7" s="19"/>
      <c r="M7" s="19"/>
      <c r="N7" s="19"/>
      <c r="O7" s="19"/>
    </row>
    <row r="8" spans="1:15" x14ac:dyDescent="0.2">
      <c r="A8" s="64" t="s">
        <v>23</v>
      </c>
      <c r="B8" s="65" t="s">
        <v>6</v>
      </c>
      <c r="C8" s="65" t="s">
        <v>7</v>
      </c>
      <c r="D8" s="65" t="s">
        <v>8</v>
      </c>
      <c r="E8" s="66" t="s">
        <v>3</v>
      </c>
      <c r="F8" s="67" t="s">
        <v>29</v>
      </c>
      <c r="G8" s="19"/>
      <c r="H8" s="19"/>
      <c r="I8" s="19"/>
      <c r="J8" s="19"/>
      <c r="K8" s="19"/>
      <c r="L8" s="19"/>
      <c r="M8" s="19"/>
      <c r="N8" s="19"/>
      <c r="O8" s="19"/>
    </row>
    <row r="9" spans="1:15" x14ac:dyDescent="0.2">
      <c r="A9" s="57" t="s">
        <v>57</v>
      </c>
      <c r="B9" s="23"/>
      <c r="C9" s="23"/>
      <c r="D9" s="24">
        <v>1967</v>
      </c>
      <c r="E9" s="51"/>
      <c r="F9" s="52"/>
      <c r="G9" s="19"/>
      <c r="H9" s="19"/>
      <c r="I9" s="19"/>
      <c r="J9" s="19"/>
      <c r="K9" s="19"/>
      <c r="L9" s="19"/>
      <c r="M9" s="19"/>
      <c r="N9" s="19"/>
      <c r="O9" s="19"/>
    </row>
    <row r="10" spans="1:15" ht="38.25" x14ac:dyDescent="0.2">
      <c r="A10" s="97" t="s">
        <v>59</v>
      </c>
      <c r="B10" s="23" t="s">
        <v>102</v>
      </c>
      <c r="C10" s="23">
        <v>7</v>
      </c>
      <c r="D10" s="138">
        <v>201</v>
      </c>
      <c r="E10" s="51" t="s">
        <v>23</v>
      </c>
      <c r="F10" s="110" t="s">
        <v>60</v>
      </c>
      <c r="G10" s="19"/>
      <c r="H10" s="19"/>
      <c r="I10" s="19"/>
      <c r="J10" s="19"/>
      <c r="K10" s="19"/>
      <c r="L10" s="19"/>
      <c r="M10" s="19"/>
      <c r="N10" s="19"/>
      <c r="O10" s="19"/>
    </row>
    <row r="11" spans="1:15" ht="25.5" x14ac:dyDescent="0.2">
      <c r="A11" s="33" t="s">
        <v>23</v>
      </c>
      <c r="B11" s="23" t="s">
        <v>102</v>
      </c>
      <c r="C11" s="23">
        <v>7</v>
      </c>
      <c r="D11" s="138">
        <v>202</v>
      </c>
      <c r="E11" s="51" t="s">
        <v>23</v>
      </c>
      <c r="F11" s="110" t="s">
        <v>61</v>
      </c>
    </row>
    <row r="12" spans="1:15" ht="38.25" x14ac:dyDescent="0.2">
      <c r="A12" s="33" t="s">
        <v>23</v>
      </c>
      <c r="B12" s="23" t="s">
        <v>102</v>
      </c>
      <c r="C12" s="23">
        <v>7</v>
      </c>
      <c r="D12" s="138">
        <v>201</v>
      </c>
      <c r="E12" s="51" t="s">
        <v>23</v>
      </c>
      <c r="F12" s="110" t="s">
        <v>60</v>
      </c>
    </row>
    <row r="13" spans="1:15" ht="25.5" x14ac:dyDescent="0.2">
      <c r="A13" s="33" t="s">
        <v>23</v>
      </c>
      <c r="B13" s="23" t="s">
        <v>102</v>
      </c>
      <c r="C13" s="23">
        <v>7</v>
      </c>
      <c r="D13" s="138">
        <v>202</v>
      </c>
      <c r="E13" s="51" t="s">
        <v>23</v>
      </c>
      <c r="F13" s="110" t="s">
        <v>62</v>
      </c>
    </row>
    <row r="14" spans="1:15" ht="38.25" x14ac:dyDescent="0.2">
      <c r="A14" s="33"/>
      <c r="B14" s="23" t="s">
        <v>102</v>
      </c>
      <c r="C14" s="23">
        <v>7</v>
      </c>
      <c r="D14" s="138">
        <v>202</v>
      </c>
      <c r="E14" s="51" t="s">
        <v>23</v>
      </c>
      <c r="F14" s="110" t="s">
        <v>72</v>
      </c>
    </row>
    <row r="15" spans="1:15" ht="25.5" x14ac:dyDescent="0.2">
      <c r="A15" s="33" t="s">
        <v>23</v>
      </c>
      <c r="B15" s="23" t="s">
        <v>102</v>
      </c>
      <c r="C15" s="23">
        <v>7</v>
      </c>
      <c r="D15" s="138">
        <v>202</v>
      </c>
      <c r="E15" s="51" t="s">
        <v>23</v>
      </c>
      <c r="F15" s="110" t="s">
        <v>63</v>
      </c>
    </row>
    <row r="16" spans="1:15" x14ac:dyDescent="0.2">
      <c r="A16" s="33" t="s">
        <v>23</v>
      </c>
      <c r="B16" s="23" t="s">
        <v>102</v>
      </c>
      <c r="C16" s="23">
        <v>7</v>
      </c>
      <c r="D16" s="138">
        <v>135</v>
      </c>
      <c r="E16" s="51" t="s">
        <v>23</v>
      </c>
      <c r="F16" s="134" t="s">
        <v>64</v>
      </c>
    </row>
    <row r="17" spans="1:6" x14ac:dyDescent="0.2">
      <c r="A17" s="33" t="s">
        <v>23</v>
      </c>
      <c r="B17" s="23" t="s">
        <v>102</v>
      </c>
      <c r="C17" s="23">
        <v>7</v>
      </c>
      <c r="D17" s="138">
        <v>725</v>
      </c>
      <c r="E17" s="51" t="s">
        <v>23</v>
      </c>
      <c r="F17" s="134" t="s">
        <v>70</v>
      </c>
    </row>
    <row r="18" spans="1:6" x14ac:dyDescent="0.2">
      <c r="A18" s="76" t="s">
        <v>58</v>
      </c>
      <c r="B18" s="23" t="s">
        <v>23</v>
      </c>
      <c r="C18" s="23" t="s">
        <v>23</v>
      </c>
      <c r="D18" s="24">
        <f>SUM(D10:D17)</f>
        <v>2070</v>
      </c>
      <c r="E18" s="51"/>
      <c r="F18" s="124" t="s">
        <v>23</v>
      </c>
    </row>
    <row r="19" spans="1:6" x14ac:dyDescent="0.2">
      <c r="A19" s="33" t="s">
        <v>23</v>
      </c>
      <c r="B19" s="23" t="s">
        <v>23</v>
      </c>
      <c r="C19" s="23" t="s">
        <v>23</v>
      </c>
      <c r="D19" s="24"/>
      <c r="E19" s="51">
        <f>SUM(D9+D18)</f>
        <v>4037</v>
      </c>
      <c r="F19" s="124" t="s">
        <v>23</v>
      </c>
    </row>
    <row r="20" spans="1:6" x14ac:dyDescent="0.2">
      <c r="A20" s="57" t="s">
        <v>65</v>
      </c>
      <c r="B20" s="23" t="s">
        <v>23</v>
      </c>
      <c r="C20" s="23" t="s">
        <v>23</v>
      </c>
      <c r="D20" s="24">
        <v>96367</v>
      </c>
      <c r="E20" s="51"/>
      <c r="F20" s="124" t="s">
        <v>23</v>
      </c>
    </row>
    <row r="21" spans="1:6" ht="38.25" x14ac:dyDescent="0.2">
      <c r="A21" s="97" t="s">
        <v>67</v>
      </c>
      <c r="B21" s="23" t="s">
        <v>102</v>
      </c>
      <c r="C21" s="23">
        <v>7</v>
      </c>
      <c r="D21" s="138">
        <v>9892</v>
      </c>
      <c r="E21" s="51" t="s">
        <v>23</v>
      </c>
      <c r="F21" s="144" t="s">
        <v>60</v>
      </c>
    </row>
    <row r="22" spans="1:6" ht="25.5" x14ac:dyDescent="0.2">
      <c r="A22" s="33" t="s">
        <v>23</v>
      </c>
      <c r="B22" s="23" t="s">
        <v>102</v>
      </c>
      <c r="C22" s="23">
        <v>7</v>
      </c>
      <c r="D22" s="138">
        <v>9891</v>
      </c>
      <c r="E22" s="51" t="s">
        <v>23</v>
      </c>
      <c r="F22" s="110" t="s">
        <v>61</v>
      </c>
    </row>
    <row r="23" spans="1:6" ht="38.25" x14ac:dyDescent="0.2">
      <c r="A23" s="33" t="s">
        <v>23</v>
      </c>
      <c r="B23" s="23" t="s">
        <v>102</v>
      </c>
      <c r="C23" s="23">
        <v>7</v>
      </c>
      <c r="D23" s="138">
        <v>9892</v>
      </c>
      <c r="E23" s="51" t="s">
        <v>23</v>
      </c>
      <c r="F23" s="110" t="s">
        <v>69</v>
      </c>
    </row>
    <row r="24" spans="1:6" ht="25.5" x14ac:dyDescent="0.2">
      <c r="A24" s="33" t="s">
        <v>23</v>
      </c>
      <c r="B24" s="23" t="s">
        <v>102</v>
      </c>
      <c r="C24" s="23">
        <v>7</v>
      </c>
      <c r="D24" s="138">
        <v>9891</v>
      </c>
      <c r="E24" s="51" t="s">
        <v>23</v>
      </c>
      <c r="F24" s="110" t="s">
        <v>68</v>
      </c>
    </row>
    <row r="25" spans="1:6" ht="25.5" x14ac:dyDescent="0.2">
      <c r="A25" s="33" t="s">
        <v>23</v>
      </c>
      <c r="B25" s="23" t="s">
        <v>102</v>
      </c>
      <c r="C25" s="23">
        <v>7</v>
      </c>
      <c r="D25" s="138">
        <v>9891</v>
      </c>
      <c r="E25" s="51" t="s">
        <v>23</v>
      </c>
      <c r="F25" s="110" t="s">
        <v>63</v>
      </c>
    </row>
    <row r="26" spans="1:6" ht="25.5" x14ac:dyDescent="0.2">
      <c r="A26" s="33"/>
      <c r="B26" s="23" t="s">
        <v>102</v>
      </c>
      <c r="C26" s="23">
        <v>7</v>
      </c>
      <c r="D26" s="138">
        <v>9891</v>
      </c>
      <c r="E26" s="51" t="s">
        <v>23</v>
      </c>
      <c r="F26" s="110" t="s">
        <v>68</v>
      </c>
    </row>
    <row r="27" spans="1:6" x14ac:dyDescent="0.2">
      <c r="A27" s="33" t="s">
        <v>23</v>
      </c>
      <c r="B27" s="23" t="s">
        <v>102</v>
      </c>
      <c r="C27" s="23">
        <v>7</v>
      </c>
      <c r="D27" s="138">
        <v>6591</v>
      </c>
      <c r="E27" s="51" t="s">
        <v>23</v>
      </c>
      <c r="F27" s="134" t="s">
        <v>31</v>
      </c>
    </row>
    <row r="28" spans="1:6" x14ac:dyDescent="0.2">
      <c r="A28" s="33" t="s">
        <v>23</v>
      </c>
      <c r="B28" s="23" t="s">
        <v>102</v>
      </c>
      <c r="C28" s="23">
        <v>7</v>
      </c>
      <c r="D28" s="138">
        <v>35503</v>
      </c>
      <c r="E28" s="51" t="s">
        <v>23</v>
      </c>
      <c r="F28" s="134" t="s">
        <v>70</v>
      </c>
    </row>
    <row r="29" spans="1:6" x14ac:dyDescent="0.2">
      <c r="A29" s="33" t="s">
        <v>23</v>
      </c>
      <c r="B29" s="23" t="s">
        <v>23</v>
      </c>
      <c r="C29" s="23" t="s">
        <v>23</v>
      </c>
      <c r="D29" s="96" t="s">
        <v>23</v>
      </c>
      <c r="E29" s="51" t="s">
        <v>23</v>
      </c>
      <c r="F29" s="135" t="s">
        <v>23</v>
      </c>
    </row>
    <row r="30" spans="1:6" x14ac:dyDescent="0.2">
      <c r="A30" s="76" t="s">
        <v>66</v>
      </c>
      <c r="B30" s="23" t="s">
        <v>23</v>
      </c>
      <c r="C30" s="23" t="s">
        <v>23</v>
      </c>
      <c r="D30" s="24">
        <f>SUM(D21:D28)</f>
        <v>101442</v>
      </c>
      <c r="E30" s="51" t="s">
        <v>23</v>
      </c>
      <c r="F30" s="135" t="s">
        <v>23</v>
      </c>
    </row>
    <row r="31" spans="1:6" ht="15" thickBot="1" x14ac:dyDescent="0.25">
      <c r="A31" s="136" t="s">
        <v>23</v>
      </c>
      <c r="B31" s="40" t="s">
        <v>23</v>
      </c>
      <c r="C31" s="40" t="s">
        <v>23</v>
      </c>
      <c r="D31" s="87"/>
      <c r="E31" s="78">
        <f>SUM(D20+D30)</f>
        <v>197809</v>
      </c>
      <c r="F31" s="137" t="s">
        <v>23</v>
      </c>
    </row>
  </sheetData>
  <sheetProtection password="AE51" sheet="1" formatCells="0" formatColumns="0" formatRows="0" insertColumns="0" insertRows="0" insertHyperlinks="0" deleteColumns="0" deleteRows="0" sort="0" autoFilter="0" pivotTables="0"/>
  <mergeCells count="1">
    <mergeCell ref="A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5</vt:i4>
      </vt:variant>
    </vt:vector>
  </HeadingPairs>
  <TitlesOfParts>
    <vt:vector size="5" baseType="lpstr">
      <vt:lpstr>pers neincadrate cu handicap</vt:lpstr>
      <vt:lpstr>personal </vt:lpstr>
      <vt:lpstr>materiale</vt:lpstr>
      <vt:lpstr>investitii</vt:lpstr>
      <vt:lpstr>poca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 Sandu</dc:creator>
  <cp:lastModifiedBy>Silvia Nedelcu</cp:lastModifiedBy>
  <cp:lastPrinted>2018-06-05T12:41:29Z</cp:lastPrinted>
  <dcterms:created xsi:type="dcterms:W3CDTF">2017-08-28T11:49:35Z</dcterms:created>
  <dcterms:modified xsi:type="dcterms:W3CDTF">2020-05-05T12:13:23Z</dcterms:modified>
</cp:coreProperties>
</file>