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i_osim\2021\07012021\"/>
    </mc:Choice>
  </mc:AlternateContent>
  <xr:revisionPtr revIDLastSave="0" documentId="8_{4E8046FB-CDEE-4211-906A-8B5FFBADF13B}" xr6:coauthVersionLast="45" xr6:coauthVersionMax="45" xr10:uidLastSave="{00000000-0000-0000-0000-000000000000}"/>
  <bookViews>
    <workbookView xWindow="43605" yWindow="5460" windowWidth="28800" windowHeight="15435" activeTab="4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91029"/>
</workbook>
</file>

<file path=xl/calcChain.xml><?xml version="1.0" encoding="utf-8"?>
<calcChain xmlns="http://schemas.openxmlformats.org/spreadsheetml/2006/main">
  <c r="D128" i="5" l="1"/>
  <c r="D35" i="7" l="1"/>
  <c r="D21" i="7" l="1"/>
  <c r="D86" i="5"/>
  <c r="D110" i="5" l="1"/>
  <c r="D115" i="5" l="1"/>
  <c r="D9" i="6" l="1"/>
  <c r="D120" i="5" l="1"/>
  <c r="F96" i="2" l="1"/>
  <c r="E36" i="7" l="1"/>
  <c r="E22" i="7"/>
  <c r="E10" i="6" l="1"/>
  <c r="E11" i="4" l="1"/>
  <c r="D46" i="5" l="1"/>
  <c r="E116" i="5" l="1"/>
  <c r="E121" i="5" l="1"/>
  <c r="D65" i="5" l="1"/>
  <c r="E66" i="5" s="1"/>
  <c r="D93" i="5" l="1"/>
  <c r="E129" i="5" l="1"/>
  <c r="E94" i="5"/>
  <c r="E87" i="5"/>
  <c r="E47" i="5" l="1"/>
  <c r="E111" i="5"/>
  <c r="E130" i="5" l="1"/>
</calcChain>
</file>

<file path=xl/sharedStrings.xml><?xml version="1.0" encoding="utf-8"?>
<sst xmlns="http://schemas.openxmlformats.org/spreadsheetml/2006/main" count="763" uniqueCount="204">
  <si>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</si>
  <si>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</si>
  <si>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</si>
  <si>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</si>
  <si>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</si>
  <si>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</si>
  <si>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</si>
  <si>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</si>
  <si>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</si>
  <si>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</si>
  <si>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</si>
  <si>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</si>
  <si>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</si>
  <si>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</si>
  <si>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</si>
  <si>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</si>
  <si>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</si>
  <si>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</si>
  <si>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</si>
  <si>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</si>
  <si>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</si>
  <si>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</si>
  <si>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</si>
  <si>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</si>
  <si>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</si>
  <si>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</si>
  <si>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</si>
  <si>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</si>
  <si>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</si>
  <si>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</si>
  <si>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</si>
  <si>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</si>
  <si>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</si>
  <si>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</si>
  <si>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</si>
  <si>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</si>
  <si>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</si>
  <si>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</si>
  <si>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</si>
  <si>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</si>
  <si>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</si>
  <si>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</si>
  <si>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</si>
  <si>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</si>
  <si>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</si>
  <si>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</si>
  <si>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</si>
  <si>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</si>
  <si>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</si>
  <si>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</si>
  <si>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</si>
  <si>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</si>
  <si>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</si>
  <si>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</si>
  <si>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</si>
  <si>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</si>
  <si>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</si>
  <si>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</si>
  <si>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</si>
  <si>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</si>
  <si>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</si>
  <si>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</si>
  <si>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</si>
  <si>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</si>
  <si>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</si>
  <si>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</si>
  <si>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</si>
  <si>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</si>
  <si>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</si>
  <si>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</si>
  <si>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</si>
  <si>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</si>
  <si>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</si>
  <si>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</si>
  <si>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</si>
  <si>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SENTINTE</t>
  </si>
  <si>
    <t>ALIMENTARE SALARIU</t>
  </si>
  <si>
    <t>01-31 DECEMBRIE 2020</t>
  </si>
  <si>
    <t>perioada: 01-31 decembrie 2020</t>
  </si>
  <si>
    <t>Total plati decembrie</t>
  </si>
  <si>
    <t>01-31 decembrie 2020</t>
  </si>
  <si>
    <t>TOTAL decembrie</t>
  </si>
  <si>
    <t>OSIM</t>
  </si>
  <si>
    <t>RIDICAT NUMERAR</t>
  </si>
  <si>
    <t>CENTRUL MEDICAL UNIREA</t>
  </si>
  <si>
    <t>SERVICII MEDICALE</t>
  </si>
  <si>
    <t>ROBOSTO LOGISTIK SRL</t>
  </si>
  <si>
    <t>SERVICII SSM SI SU</t>
  </si>
  <si>
    <t>TREI D PLUS SRL</t>
  </si>
  <si>
    <t>SERVICII DDD</t>
  </si>
  <si>
    <t>PETRONI CONSTRUCT SRL</t>
  </si>
  <si>
    <t xml:space="preserve">FERESTRE CU GEAM </t>
  </si>
  <si>
    <t>DIGISIGN SRL</t>
  </si>
  <si>
    <t>KIT SEMNATURA ELECTRONICA</t>
  </si>
  <si>
    <t>decembrie</t>
  </si>
  <si>
    <t>REINTREGIRE CONT</t>
  </si>
  <si>
    <t>DHL INTERNATIONAL SRL</t>
  </si>
  <si>
    <t>EXPEDIERI EXPRES</t>
  </si>
  <si>
    <t>MEDA CONSULT SRL</t>
  </si>
  <si>
    <t>CARTUSE TONER</t>
  </si>
  <si>
    <t>BTM DIVIZIA DE SECURITATE</t>
  </si>
  <si>
    <t xml:space="preserve">SERVICII PAZA </t>
  </si>
  <si>
    <t>SAFETY BROKER DE ASIG.</t>
  </si>
  <si>
    <t>ASIGURARI RCA AUTO</t>
  </si>
  <si>
    <t>CORAL CLEAN SERV SRL</t>
  </si>
  <si>
    <t>SERVICII CURATENIE</t>
  </si>
  <si>
    <t>CERTSIGN SA</t>
  </si>
  <si>
    <t>CERTIFICAT DE SERVER</t>
  </si>
  <si>
    <t>COMPANIA MUNICIPALA IMOBILIARA</t>
  </si>
  <si>
    <t>FOLOSINTA SPATIU  DECEMBRIE</t>
  </si>
  <si>
    <t>DNS BIROTICA SRL</t>
  </si>
  <si>
    <t xml:space="preserve">RAFTURI METALICE </t>
  </si>
  <si>
    <t>CTCE PIATRA NEAMT</t>
  </si>
  <si>
    <t>ACTUALIZARI LEGIS</t>
  </si>
  <si>
    <t>ENGIE ROMANIA</t>
  </si>
  <si>
    <t>CONSUM GAZE</t>
  </si>
  <si>
    <t>CUMPANA 1993 SRL</t>
  </si>
  <si>
    <t>PACHET BIDOANE APA</t>
  </si>
  <si>
    <t>CARPENISANU CONSTRUCT SRL</t>
  </si>
  <si>
    <t xml:space="preserve">RASCHETARE PARCHET </t>
  </si>
  <si>
    <t>VIVSTAR SRL</t>
  </si>
  <si>
    <t>SERVICII MASURAT SI VERIFICAT LA INST.</t>
  </si>
  <si>
    <t>VODAFONE ROMANIA SA</t>
  </si>
  <si>
    <t>ABONAMENT TV</t>
  </si>
  <si>
    <t>BIDOANE APA</t>
  </si>
  <si>
    <t xml:space="preserve">SQUARE PARKING </t>
  </si>
  <si>
    <t>ABONAMENT PARCARE</t>
  </si>
  <si>
    <t>DANTE INTERNATIONAL SA</t>
  </si>
  <si>
    <t xml:space="preserve">CAMERA WEB </t>
  </si>
  <si>
    <t>SERV MANAG.SI CONSULT SSM SI SU</t>
  </si>
  <si>
    <t>XEROX ROMANIA SA</t>
  </si>
  <si>
    <t>SERVICII MENTENANTA</t>
  </si>
  <si>
    <t>MIDOCAR SRL</t>
  </si>
  <si>
    <t>REVIZIE AUTO</t>
  </si>
  <si>
    <t>EXPERT TOTAL VENT</t>
  </si>
  <si>
    <t>SERVICII CLIMATIZARE</t>
  </si>
  <si>
    <t>PRIMO GRUP SRL</t>
  </si>
  <si>
    <t>MOCHETA SI SERVICII MONTAJ</t>
  </si>
  <si>
    <t>ITP AUTO</t>
  </si>
  <si>
    <t>REPARATIE AUTO</t>
  </si>
  <si>
    <t>ASCENSORUL SA</t>
  </si>
  <si>
    <t>SERVICII NOIEMBRIE ASCENSOARE</t>
  </si>
  <si>
    <t>OMNI TECH SRL</t>
  </si>
  <si>
    <t>SERVICII NEBULIZARE</t>
  </si>
  <si>
    <t xml:space="preserve">CUPTOR MICROUNDE </t>
  </si>
  <si>
    <t>STAR STORAGE SA</t>
  </si>
  <si>
    <t>SERVICII ARHIVARE</t>
  </si>
  <si>
    <t>AGRIANGEL SRL</t>
  </si>
  <si>
    <t>LICHID PARBRIZ</t>
  </si>
  <si>
    <t>HORNBACH SRL</t>
  </si>
  <si>
    <t>CORPURI DE ILUMINAT</t>
  </si>
  <si>
    <t>ECHO PLUS SRL</t>
  </si>
  <si>
    <t>MEMORIE USB</t>
  </si>
  <si>
    <t>MALEXI ONE SRL</t>
  </si>
  <si>
    <t xml:space="preserve">DULAP 2 USI </t>
  </si>
  <si>
    <t>MOBILIER</t>
  </si>
  <si>
    <t>HOLISUN SRL</t>
  </si>
  <si>
    <t xml:space="preserve">SERV.DEZV.SOFTWARE </t>
  </si>
  <si>
    <t>F&amp;B MANAGEMENT DISTRIB.SRL</t>
  </si>
  <si>
    <t xml:space="preserve">MAPE CARTON </t>
  </si>
  <si>
    <t>TONERE</t>
  </si>
  <si>
    <t>ENEL ENERGIE MUNTENIA</t>
  </si>
  <si>
    <t>ENERGIE ELECTRICA</t>
  </si>
  <si>
    <t>ALIMENTARE CARD SALARIU</t>
  </si>
  <si>
    <t>DEPUNERE NUMERAR</t>
  </si>
  <si>
    <t>PFA</t>
  </si>
  <si>
    <t>SERVICII MENT.ELECTRICE</t>
  </si>
  <si>
    <t>WASTE TONER</t>
  </si>
  <si>
    <t>BOUTIQUE CADEAUX</t>
  </si>
  <si>
    <t>PRODUSE PROTOCOL</t>
  </si>
  <si>
    <t>EMPOS SYSYEMS SRL</t>
  </si>
  <si>
    <t>SERVICII INTRETINERE SISTEM TVCI</t>
  </si>
  <si>
    <t>CRISTALSOFT SRL</t>
  </si>
  <si>
    <t>SERVICII SOFT</t>
  </si>
  <si>
    <t>SERVICII CONSULTANTA</t>
  </si>
  <si>
    <t>SERV.ASCENSOARE</t>
  </si>
  <si>
    <t>TORA DISTRIBUTION SYSTEM SRL</t>
  </si>
  <si>
    <t xml:space="preserve">BATERIE VARTA </t>
  </si>
  <si>
    <t xml:space="preserve">REINTREGIRE CONT </t>
  </si>
  <si>
    <t>REGLARI SALARII</t>
  </si>
  <si>
    <t>PROMOTIONAL INTERSERVICE SRL</t>
  </si>
  <si>
    <t>INTERVENTIE MASINA FRANCAT</t>
  </si>
  <si>
    <t>RASIROM</t>
  </si>
  <si>
    <t>EDITURA PAIDEIA</t>
  </si>
  <si>
    <t xml:space="preserve">AGENDE </t>
  </si>
  <si>
    <t>STS</t>
  </si>
  <si>
    <t>COMUNICATII BUCLA LOCALA</t>
  </si>
  <si>
    <t>APA NOVA BUCURESTI</t>
  </si>
  <si>
    <t>SERVICII APA</t>
  </si>
  <si>
    <t>SERVICII INTERNET</t>
  </si>
  <si>
    <t>SERVICII TELEFONIE MOBILA</t>
  </si>
  <si>
    <t>SERVICII TELEFONIE FIXA</t>
  </si>
  <si>
    <t>SERVICII WI-FI</t>
  </si>
  <si>
    <t>DIRECTIA GEN.DE SALUBRIT.S3</t>
  </si>
  <si>
    <t>COLECTARE SI TR.DESEURI MENAJERE</t>
  </si>
  <si>
    <t xml:space="preserve">QSCERT </t>
  </si>
  <si>
    <t>SERVICII AUDIT</t>
  </si>
  <si>
    <t>UPGRADE SOFT SI LICENTE</t>
  </si>
  <si>
    <t>RAPORT EVALUARE BUNURI MOBILE</t>
  </si>
  <si>
    <t>ALIMENTARE CONT SALARIU</t>
  </si>
  <si>
    <t>DIFERENTA IMPOZIT</t>
  </si>
  <si>
    <t>COMISION BANCAR</t>
  </si>
  <si>
    <t>OEB</t>
  </si>
  <si>
    <t>SERVICII 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</si>
</sst>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topLeftCell="A16" zoomScaleNormal="100" workbookViewId="0">
      <selection activeCell="F25" sqref="F25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70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77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69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70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71">
        <v>225157</v>
      </c>
      <c r="E7" s="21" t="s">
        <v>23</v>
      </c>
      <c r="F7" s="28" t="s">
        <v>23</v>
      </c>
    </row>
    <row r="8" spans="1:6" ht="51" x14ac:dyDescent="0.2">
      <c r="A8" s="72" t="s">
        <v>39</v>
      </c>
      <c r="B8" s="20" t="s">
        <v>94</v>
      </c>
      <c r="C8" s="20">
        <v>9</v>
      </c>
      <c r="D8" s="125">
        <v>20315</v>
      </c>
      <c r="E8" s="21" t="s">
        <v>23</v>
      </c>
      <c r="F8" s="51" t="s">
        <v>64</v>
      </c>
    </row>
    <row r="9" spans="1:6" ht="47.25" customHeight="1" x14ac:dyDescent="0.2">
      <c r="A9" s="46" t="s">
        <v>38</v>
      </c>
      <c r="B9" s="20" t="s">
        <v>23</v>
      </c>
      <c r="C9" s="20" t="s">
        <v>23</v>
      </c>
      <c r="D9" s="71">
        <f>SUM(D8)</f>
        <v>20315</v>
      </c>
      <c r="E9" s="21" t="s">
        <v>23</v>
      </c>
      <c r="F9" s="28" t="s">
        <v>23</v>
      </c>
    </row>
    <row r="10" spans="1:6" ht="15" thickBot="1" x14ac:dyDescent="0.25">
      <c r="A10" s="73" t="s">
        <v>23</v>
      </c>
      <c r="B10" s="34" t="s">
        <v>23</v>
      </c>
      <c r="C10" s="34" t="s">
        <v>23</v>
      </c>
      <c r="D10" s="74" t="s">
        <v>23</v>
      </c>
      <c r="E10" s="75">
        <f>SUM(D9)+D7</f>
        <v>245472</v>
      </c>
      <c r="F10" s="76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x9eu2qV4z+iJL+/twb0nAFC+PEIOeRcisT35L99ZjMoPGRJSc/tPEbxLGldRccrMxkH6QfHgGDknZVU4U4tS4g==" saltValue="n+fcgtCfPj9McIxglX+FtA==" spinCount="100000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5"/>
  <sheetViews>
    <sheetView view="pageLayout" zoomScaleNormal="100" workbookViewId="0">
      <selection activeCell="F131" sqref="F131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77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4" t="s">
        <v>23</v>
      </c>
      <c r="B7" s="55" t="s">
        <v>6</v>
      </c>
      <c r="C7" s="55" t="s">
        <v>7</v>
      </c>
      <c r="D7" s="55" t="s">
        <v>8</v>
      </c>
      <c r="E7" s="56" t="s">
        <v>3</v>
      </c>
      <c r="F7" s="57" t="s">
        <v>29</v>
      </c>
    </row>
    <row r="8" spans="1:6" x14ac:dyDescent="0.2">
      <c r="A8" s="47" t="s">
        <v>9</v>
      </c>
      <c r="B8" s="58" t="s">
        <v>23</v>
      </c>
      <c r="C8" s="58" t="s">
        <v>23</v>
      </c>
      <c r="D8" s="145">
        <v>14026638</v>
      </c>
      <c r="E8" s="41" t="s">
        <v>23</v>
      </c>
      <c r="F8" s="59" t="s">
        <v>23</v>
      </c>
    </row>
    <row r="9" spans="1:6" ht="25.5" x14ac:dyDescent="0.2">
      <c r="A9" s="136" t="s">
        <v>10</v>
      </c>
      <c r="B9" s="20" t="s">
        <v>94</v>
      </c>
      <c r="C9" s="20">
        <v>9</v>
      </c>
      <c r="D9" s="134">
        <v>573991</v>
      </c>
      <c r="E9" s="21" t="s">
        <v>23</v>
      </c>
      <c r="F9" s="51" t="s">
        <v>73</v>
      </c>
    </row>
    <row r="10" spans="1:6" ht="25.5" x14ac:dyDescent="0.2">
      <c r="A10" s="136" t="s">
        <v>23</v>
      </c>
      <c r="B10" s="20" t="s">
        <v>94</v>
      </c>
      <c r="C10" s="20">
        <v>9</v>
      </c>
      <c r="D10" s="134">
        <v>138987</v>
      </c>
      <c r="E10" s="21" t="s">
        <v>23</v>
      </c>
      <c r="F10" s="51" t="s">
        <v>73</v>
      </c>
    </row>
    <row r="11" spans="1:6" ht="25.5" x14ac:dyDescent="0.2">
      <c r="A11" s="136" t="s">
        <v>23</v>
      </c>
      <c r="B11" s="20" t="s">
        <v>94</v>
      </c>
      <c r="C11" s="20">
        <v>9</v>
      </c>
      <c r="D11" s="134">
        <v>3537</v>
      </c>
      <c r="E11" s="21" t="s">
        <v>23</v>
      </c>
      <c r="F11" s="51" t="s">
        <v>48</v>
      </c>
    </row>
    <row r="12" spans="1:6" ht="25.5" x14ac:dyDescent="0.2">
      <c r="A12" s="136" t="s">
        <v>23</v>
      </c>
      <c r="B12" s="20" t="s">
        <v>94</v>
      </c>
      <c r="C12" s="20">
        <v>9</v>
      </c>
      <c r="D12" s="134">
        <v>2096</v>
      </c>
      <c r="E12" s="21" t="s">
        <v>23</v>
      </c>
      <c r="F12" s="51" t="s">
        <v>36</v>
      </c>
    </row>
    <row r="13" spans="1:6" ht="25.5" x14ac:dyDescent="0.2">
      <c r="A13" s="136" t="s">
        <v>23</v>
      </c>
      <c r="B13" s="20" t="s">
        <v>94</v>
      </c>
      <c r="C13" s="20">
        <v>9</v>
      </c>
      <c r="D13" s="134">
        <v>2835</v>
      </c>
      <c r="E13" s="21" t="s">
        <v>23</v>
      </c>
      <c r="F13" s="51" t="s">
        <v>48</v>
      </c>
    </row>
    <row r="14" spans="1:6" ht="25.5" x14ac:dyDescent="0.2">
      <c r="A14" s="136" t="s">
        <v>23</v>
      </c>
      <c r="B14" s="20" t="s">
        <v>94</v>
      </c>
      <c r="C14" s="20">
        <v>9</v>
      </c>
      <c r="D14" s="134">
        <v>3370</v>
      </c>
      <c r="E14" s="21" t="s">
        <v>23</v>
      </c>
      <c r="F14" s="51" t="s">
        <v>48</v>
      </c>
    </row>
    <row r="15" spans="1:6" ht="25.5" x14ac:dyDescent="0.2">
      <c r="A15" s="136" t="s">
        <v>23</v>
      </c>
      <c r="B15" s="20" t="s">
        <v>94</v>
      </c>
      <c r="C15" s="20">
        <v>9</v>
      </c>
      <c r="D15" s="134">
        <v>3087</v>
      </c>
      <c r="E15" s="21" t="s">
        <v>23</v>
      </c>
      <c r="F15" s="51" t="s">
        <v>36</v>
      </c>
    </row>
    <row r="16" spans="1:6" x14ac:dyDescent="0.2">
      <c r="A16" s="136" t="s">
        <v>23</v>
      </c>
      <c r="B16" s="20" t="s">
        <v>94</v>
      </c>
      <c r="C16" s="20">
        <v>9</v>
      </c>
      <c r="D16" s="134">
        <v>1620</v>
      </c>
      <c r="E16" s="21" t="s">
        <v>23</v>
      </c>
      <c r="F16" s="137" t="s">
        <v>65</v>
      </c>
    </row>
    <row r="17" spans="1:15" x14ac:dyDescent="0.2">
      <c r="A17" s="136"/>
      <c r="B17" s="20" t="s">
        <v>94</v>
      </c>
      <c r="C17" s="20">
        <v>9</v>
      </c>
      <c r="D17" s="134">
        <v>304</v>
      </c>
      <c r="E17" s="21" t="s">
        <v>23</v>
      </c>
      <c r="F17" s="137" t="s">
        <v>66</v>
      </c>
    </row>
    <row r="18" spans="1:15" x14ac:dyDescent="0.2">
      <c r="A18" s="136" t="s">
        <v>23</v>
      </c>
      <c r="B18" s="20" t="s">
        <v>94</v>
      </c>
      <c r="C18" s="20">
        <v>9</v>
      </c>
      <c r="D18" s="134">
        <v>83495</v>
      </c>
      <c r="E18" s="21" t="s">
        <v>23</v>
      </c>
      <c r="F18" s="137" t="s">
        <v>31</v>
      </c>
    </row>
    <row r="19" spans="1:15" ht="25.5" x14ac:dyDescent="0.2">
      <c r="A19" s="136" t="s">
        <v>23</v>
      </c>
      <c r="B19" s="20" t="s">
        <v>94</v>
      </c>
      <c r="C19" s="20">
        <v>9</v>
      </c>
      <c r="D19" s="134">
        <v>444495</v>
      </c>
      <c r="E19" s="21" t="s">
        <v>23</v>
      </c>
      <c r="F19" s="51" t="s">
        <v>32</v>
      </c>
    </row>
    <row r="20" spans="1:15" x14ac:dyDescent="0.2">
      <c r="A20" s="136" t="s">
        <v>23</v>
      </c>
      <c r="B20" s="20" t="s">
        <v>94</v>
      </c>
      <c r="C20" s="20">
        <v>9</v>
      </c>
      <c r="D20" s="134">
        <v>2726</v>
      </c>
      <c r="E20" s="21" t="s">
        <v>23</v>
      </c>
      <c r="F20" s="137" t="s">
        <v>30</v>
      </c>
    </row>
    <row r="21" spans="1:15" ht="25.5" x14ac:dyDescent="0.2">
      <c r="A21" s="136" t="s">
        <v>23</v>
      </c>
      <c r="B21" s="20" t="s">
        <v>94</v>
      </c>
      <c r="C21" s="20">
        <v>9</v>
      </c>
      <c r="D21" s="134">
        <v>2946</v>
      </c>
      <c r="E21" s="21" t="s">
        <v>23</v>
      </c>
      <c r="F21" s="137" t="s">
        <v>36</v>
      </c>
    </row>
    <row r="22" spans="1:15" ht="25.5" x14ac:dyDescent="0.2">
      <c r="A22" s="136" t="s">
        <v>23</v>
      </c>
      <c r="B22" s="20" t="s">
        <v>94</v>
      </c>
      <c r="C22" s="20">
        <v>9</v>
      </c>
      <c r="D22" s="134">
        <v>3226</v>
      </c>
      <c r="E22" s="21" t="s">
        <v>23</v>
      </c>
      <c r="F22" s="137" t="s">
        <v>36</v>
      </c>
    </row>
    <row r="23" spans="1:15" ht="25.5" x14ac:dyDescent="0.2">
      <c r="A23" s="136"/>
      <c r="B23" s="20" t="s">
        <v>94</v>
      </c>
      <c r="C23" s="20">
        <v>9</v>
      </c>
      <c r="D23" s="134">
        <v>3596</v>
      </c>
      <c r="E23" s="21"/>
      <c r="F23" s="137" t="s">
        <v>36</v>
      </c>
    </row>
    <row r="24" spans="1:15" ht="25.5" x14ac:dyDescent="0.2">
      <c r="A24" s="136"/>
      <c r="B24" s="20" t="s">
        <v>94</v>
      </c>
      <c r="C24" s="20">
        <v>9</v>
      </c>
      <c r="D24" s="134">
        <v>3259</v>
      </c>
      <c r="E24" s="21" t="s">
        <v>23</v>
      </c>
      <c r="F24" s="137" t="s">
        <v>36</v>
      </c>
    </row>
    <row r="25" spans="1:15" ht="25.5" x14ac:dyDescent="0.2">
      <c r="A25" s="136" t="s">
        <v>23</v>
      </c>
      <c r="B25" s="20" t="s">
        <v>94</v>
      </c>
      <c r="C25" s="20">
        <v>9</v>
      </c>
      <c r="D25" s="134">
        <v>3505</v>
      </c>
      <c r="E25" s="21" t="s">
        <v>23</v>
      </c>
      <c r="F25" s="137" t="s">
        <v>36</v>
      </c>
    </row>
    <row r="26" spans="1:15" x14ac:dyDescent="0.2">
      <c r="A26" s="136" t="s">
        <v>23</v>
      </c>
      <c r="B26" s="20" t="s">
        <v>94</v>
      </c>
      <c r="C26" s="20">
        <v>9</v>
      </c>
      <c r="D26" s="134">
        <v>200</v>
      </c>
      <c r="E26" s="21" t="s">
        <v>23</v>
      </c>
      <c r="F26" s="137" t="s">
        <v>65</v>
      </c>
    </row>
    <row r="27" spans="1:15" x14ac:dyDescent="0.2">
      <c r="A27" s="136" t="s">
        <v>23</v>
      </c>
      <c r="B27" s="20" t="s">
        <v>94</v>
      </c>
      <c r="C27" s="20">
        <v>9</v>
      </c>
      <c r="D27" s="134">
        <v>100</v>
      </c>
      <c r="E27" s="21" t="s">
        <v>23</v>
      </c>
      <c r="F27" s="51" t="s">
        <v>67</v>
      </c>
    </row>
    <row r="28" spans="1:15" x14ac:dyDescent="0.2">
      <c r="A28" s="136" t="s">
        <v>23</v>
      </c>
      <c r="B28" s="20" t="s">
        <v>94</v>
      </c>
      <c r="C28" s="20">
        <v>9</v>
      </c>
      <c r="D28" s="134">
        <v>100</v>
      </c>
      <c r="E28" s="21" t="s">
        <v>23</v>
      </c>
      <c r="F28" s="51" t="s">
        <v>67</v>
      </c>
      <c r="H28" s="30"/>
      <c r="J28" s="31"/>
    </row>
    <row r="29" spans="1:15" x14ac:dyDescent="0.2">
      <c r="A29" s="136"/>
      <c r="B29" s="20" t="s">
        <v>94</v>
      </c>
      <c r="C29" s="20">
        <v>9</v>
      </c>
      <c r="D29" s="134">
        <v>1685</v>
      </c>
      <c r="E29" s="21" t="s">
        <v>23</v>
      </c>
      <c r="F29" s="51" t="s">
        <v>66</v>
      </c>
      <c r="H29" s="31"/>
    </row>
    <row r="30" spans="1:15" x14ac:dyDescent="0.2">
      <c r="A30" s="136"/>
      <c r="B30" s="20" t="s">
        <v>94</v>
      </c>
      <c r="C30" s="20">
        <v>3</v>
      </c>
      <c r="D30" s="134">
        <v>51</v>
      </c>
      <c r="E30" s="21"/>
      <c r="F30" s="51" t="s">
        <v>76</v>
      </c>
    </row>
    <row r="31" spans="1:15" x14ac:dyDescent="0.2">
      <c r="A31" s="136"/>
      <c r="B31" s="20" t="s">
        <v>94</v>
      </c>
      <c r="C31" s="20">
        <v>3</v>
      </c>
      <c r="D31" s="134">
        <v>504</v>
      </c>
      <c r="E31" s="21"/>
      <c r="F31" s="51" t="s">
        <v>76</v>
      </c>
    </row>
    <row r="32" spans="1:15" x14ac:dyDescent="0.2">
      <c r="A32" s="136"/>
      <c r="B32" s="20" t="s">
        <v>94</v>
      </c>
      <c r="C32" s="20">
        <v>3</v>
      </c>
      <c r="D32" s="134">
        <v>61</v>
      </c>
      <c r="E32" s="21"/>
      <c r="F32" s="51" t="s">
        <v>31</v>
      </c>
      <c r="N32" s="31"/>
      <c r="O32" s="31"/>
    </row>
    <row r="33" spans="1:6" ht="25.5" x14ac:dyDescent="0.2">
      <c r="A33" s="136"/>
      <c r="B33" s="20" t="s">
        <v>94</v>
      </c>
      <c r="C33" s="20">
        <v>17</v>
      </c>
      <c r="D33" s="134">
        <v>135</v>
      </c>
      <c r="E33" s="21"/>
      <c r="F33" s="51" t="s">
        <v>163</v>
      </c>
    </row>
    <row r="34" spans="1:6" ht="25.5" x14ac:dyDescent="0.2">
      <c r="A34" s="136"/>
      <c r="B34" s="20" t="s">
        <v>94</v>
      </c>
      <c r="C34" s="20">
        <v>17</v>
      </c>
      <c r="D34" s="134">
        <v>680</v>
      </c>
      <c r="E34" s="21"/>
      <c r="F34" s="51" t="s">
        <v>163</v>
      </c>
    </row>
    <row r="35" spans="1:6" x14ac:dyDescent="0.2">
      <c r="A35" s="136"/>
      <c r="B35" s="20" t="s">
        <v>94</v>
      </c>
      <c r="C35" s="20">
        <v>17</v>
      </c>
      <c r="D35" s="134">
        <v>101</v>
      </c>
      <c r="E35" s="21"/>
      <c r="F35" s="51" t="s">
        <v>31</v>
      </c>
    </row>
    <row r="36" spans="1:6" x14ac:dyDescent="0.2">
      <c r="A36" s="136"/>
      <c r="B36" s="20" t="s">
        <v>94</v>
      </c>
      <c r="C36" s="20">
        <v>17</v>
      </c>
      <c r="D36" s="134">
        <v>1</v>
      </c>
      <c r="E36" s="21"/>
      <c r="F36" s="51" t="s">
        <v>30</v>
      </c>
    </row>
    <row r="37" spans="1:6" ht="25.5" x14ac:dyDescent="0.2">
      <c r="A37" s="136"/>
      <c r="B37" s="20" t="s">
        <v>94</v>
      </c>
      <c r="C37" s="20">
        <v>17</v>
      </c>
      <c r="D37" s="134">
        <v>97</v>
      </c>
      <c r="E37" s="21"/>
      <c r="F37" s="51" t="s">
        <v>163</v>
      </c>
    </row>
    <row r="38" spans="1:6" ht="25.5" x14ac:dyDescent="0.2">
      <c r="A38" s="136"/>
      <c r="B38" s="20" t="s">
        <v>94</v>
      </c>
      <c r="C38" s="20">
        <v>17</v>
      </c>
      <c r="D38" s="134">
        <v>62</v>
      </c>
      <c r="E38" s="21"/>
      <c r="F38" s="51" t="s">
        <v>163</v>
      </c>
    </row>
    <row r="39" spans="1:6" x14ac:dyDescent="0.2">
      <c r="A39" s="136"/>
      <c r="B39" s="20" t="s">
        <v>94</v>
      </c>
      <c r="C39" s="20">
        <v>18</v>
      </c>
      <c r="D39" s="134">
        <v>-256</v>
      </c>
      <c r="E39" s="21"/>
      <c r="F39" s="51" t="s">
        <v>95</v>
      </c>
    </row>
    <row r="40" spans="1:6" x14ac:dyDescent="0.2">
      <c r="A40" s="136"/>
      <c r="B40" s="20" t="s">
        <v>94</v>
      </c>
      <c r="C40" s="20">
        <v>18</v>
      </c>
      <c r="D40" s="134">
        <v>-1445.16</v>
      </c>
      <c r="E40" s="21"/>
      <c r="F40" s="51" t="s">
        <v>95</v>
      </c>
    </row>
    <row r="41" spans="1:6" x14ac:dyDescent="0.2">
      <c r="A41" s="136"/>
      <c r="B41" s="20" t="s">
        <v>94</v>
      </c>
      <c r="C41" s="20">
        <v>18</v>
      </c>
      <c r="D41" s="134">
        <v>-70812.84</v>
      </c>
      <c r="E41" s="21"/>
      <c r="F41" s="51" t="s">
        <v>95</v>
      </c>
    </row>
    <row r="42" spans="1:6" ht="25.5" x14ac:dyDescent="0.2">
      <c r="A42" s="136"/>
      <c r="B42" s="20" t="s">
        <v>94</v>
      </c>
      <c r="C42" s="20">
        <v>29</v>
      </c>
      <c r="D42" s="134">
        <v>251</v>
      </c>
      <c r="E42" s="21"/>
      <c r="F42" s="51" t="s">
        <v>199</v>
      </c>
    </row>
    <row r="43" spans="1:6" x14ac:dyDescent="0.2">
      <c r="A43" s="136"/>
      <c r="B43" s="20" t="s">
        <v>94</v>
      </c>
      <c r="C43" s="20">
        <v>29</v>
      </c>
      <c r="D43" s="134">
        <v>27</v>
      </c>
      <c r="E43" s="21"/>
      <c r="F43" s="51" t="s">
        <v>200</v>
      </c>
    </row>
    <row r="44" spans="1:6" x14ac:dyDescent="0.2">
      <c r="A44" s="136"/>
      <c r="B44" s="20"/>
      <c r="C44" s="20"/>
      <c r="D44" s="134"/>
      <c r="E44" s="21"/>
      <c r="F44" s="51"/>
    </row>
    <row r="45" spans="1:6" ht="28.5" customHeight="1" x14ac:dyDescent="0.2">
      <c r="A45" s="98" t="s">
        <v>23</v>
      </c>
      <c r="B45" s="127"/>
      <c r="C45" s="127" t="s">
        <v>23</v>
      </c>
      <c r="D45" s="127" t="s">
        <v>23</v>
      </c>
      <c r="E45" s="127" t="s">
        <v>23</v>
      </c>
      <c r="F45" s="28" t="s">
        <v>23</v>
      </c>
    </row>
    <row r="46" spans="1:6" x14ac:dyDescent="0.2">
      <c r="A46" s="79" t="s">
        <v>11</v>
      </c>
      <c r="B46" s="20" t="s">
        <v>23</v>
      </c>
      <c r="C46" s="20" t="s">
        <v>23</v>
      </c>
      <c r="D46" s="23">
        <f>SUM(D9:D45)</f>
        <v>1208616</v>
      </c>
      <c r="E46" s="21" t="s">
        <v>23</v>
      </c>
      <c r="F46" s="28" t="s">
        <v>23</v>
      </c>
    </row>
    <row r="47" spans="1:6" x14ac:dyDescent="0.2">
      <c r="A47" s="26" t="s">
        <v>23</v>
      </c>
      <c r="B47" s="20" t="s">
        <v>23</v>
      </c>
      <c r="C47" s="20" t="s">
        <v>23</v>
      </c>
      <c r="D47" s="20" t="s">
        <v>23</v>
      </c>
      <c r="E47" s="21">
        <f>SUM(D46)+D8</f>
        <v>15235254</v>
      </c>
      <c r="F47" s="28" t="s">
        <v>23</v>
      </c>
    </row>
    <row r="48" spans="1:6" x14ac:dyDescent="0.2">
      <c r="A48" s="118" t="s">
        <v>44</v>
      </c>
      <c r="B48" s="20" t="s">
        <v>23</v>
      </c>
      <c r="C48" s="20" t="s">
        <v>23</v>
      </c>
      <c r="D48" s="50">
        <v>684348</v>
      </c>
      <c r="E48" s="21" t="s">
        <v>23</v>
      </c>
      <c r="F48" s="28" t="s">
        <v>23</v>
      </c>
    </row>
    <row r="49" spans="1:20" x14ac:dyDescent="0.2">
      <c r="A49" s="101" t="s">
        <v>45</v>
      </c>
      <c r="B49" s="81" t="s">
        <v>94</v>
      </c>
      <c r="C49" s="81">
        <v>9</v>
      </c>
      <c r="D49" s="125">
        <v>4259</v>
      </c>
      <c r="E49" s="82" t="s">
        <v>23</v>
      </c>
      <c r="F49" s="87" t="s">
        <v>31</v>
      </c>
    </row>
    <row r="50" spans="1:20" ht="25.5" x14ac:dyDescent="0.2">
      <c r="A50" s="102" t="s">
        <v>23</v>
      </c>
      <c r="B50" s="81" t="s">
        <v>94</v>
      </c>
      <c r="C50" s="81">
        <v>9</v>
      </c>
      <c r="D50" s="125">
        <v>151</v>
      </c>
      <c r="E50" s="82" t="s">
        <v>23</v>
      </c>
      <c r="F50" s="87" t="s">
        <v>36</v>
      </c>
    </row>
    <row r="51" spans="1:20" ht="25.5" x14ac:dyDescent="0.2">
      <c r="A51" s="102" t="s">
        <v>23</v>
      </c>
      <c r="B51" s="81" t="s">
        <v>94</v>
      </c>
      <c r="C51" s="81">
        <v>9</v>
      </c>
      <c r="D51" s="125">
        <v>22674</v>
      </c>
      <c r="E51" s="82" t="s">
        <v>23</v>
      </c>
      <c r="F51" s="116" t="s">
        <v>32</v>
      </c>
    </row>
    <row r="52" spans="1:20" ht="25.5" x14ac:dyDescent="0.2">
      <c r="A52" s="102" t="s">
        <v>23</v>
      </c>
      <c r="B52" s="81" t="s">
        <v>94</v>
      </c>
      <c r="C52" s="81">
        <v>9</v>
      </c>
      <c r="D52" s="125">
        <v>151</v>
      </c>
      <c r="E52" s="82" t="s">
        <v>23</v>
      </c>
      <c r="F52" s="87" t="s">
        <v>36</v>
      </c>
    </row>
    <row r="53" spans="1:20" ht="25.5" x14ac:dyDescent="0.2">
      <c r="A53" s="102" t="s">
        <v>23</v>
      </c>
      <c r="B53" s="81" t="s">
        <v>94</v>
      </c>
      <c r="C53" s="81">
        <v>9</v>
      </c>
      <c r="D53" s="125">
        <v>193</v>
      </c>
      <c r="E53" s="82" t="s">
        <v>23</v>
      </c>
      <c r="F53" s="87" t="s">
        <v>36</v>
      </c>
    </row>
    <row r="54" spans="1:20" ht="25.5" x14ac:dyDescent="0.2">
      <c r="A54" s="102" t="s">
        <v>23</v>
      </c>
      <c r="B54" s="81" t="s">
        <v>94</v>
      </c>
      <c r="C54" s="81">
        <v>9</v>
      </c>
      <c r="D54" s="125">
        <v>30005</v>
      </c>
      <c r="E54" s="82" t="s">
        <v>23</v>
      </c>
      <c r="F54" s="87" t="s">
        <v>73</v>
      </c>
    </row>
    <row r="55" spans="1:20" ht="25.5" x14ac:dyDescent="0.2">
      <c r="A55" s="102" t="s">
        <v>23</v>
      </c>
      <c r="B55" s="81" t="s">
        <v>94</v>
      </c>
      <c r="C55" s="81">
        <v>9</v>
      </c>
      <c r="D55" s="125">
        <v>5761</v>
      </c>
      <c r="E55" s="82" t="s">
        <v>23</v>
      </c>
      <c r="F55" s="87" t="s">
        <v>73</v>
      </c>
    </row>
    <row r="56" spans="1:20" ht="25.5" x14ac:dyDescent="0.2">
      <c r="A56" s="102" t="s">
        <v>23</v>
      </c>
      <c r="B56" s="81" t="s">
        <v>94</v>
      </c>
      <c r="C56" s="81">
        <v>9</v>
      </c>
      <c r="D56" s="125">
        <v>202</v>
      </c>
      <c r="E56" s="82" t="s">
        <v>23</v>
      </c>
      <c r="F56" s="87" t="s">
        <v>36</v>
      </c>
      <c r="N56" s="31"/>
      <c r="O56" s="31"/>
      <c r="P56" s="31"/>
      <c r="Q56" s="31"/>
      <c r="R56" s="31"/>
      <c r="S56" s="31"/>
      <c r="T56" s="31"/>
    </row>
    <row r="57" spans="1:20" ht="25.5" x14ac:dyDescent="0.2">
      <c r="A57" s="102" t="s">
        <v>23</v>
      </c>
      <c r="B57" s="81" t="s">
        <v>94</v>
      </c>
      <c r="C57" s="81">
        <v>9</v>
      </c>
      <c r="D57" s="125">
        <v>202</v>
      </c>
      <c r="E57" s="82" t="s">
        <v>23</v>
      </c>
      <c r="F57" s="87" t="s">
        <v>36</v>
      </c>
      <c r="N57" s="31"/>
      <c r="O57" s="31"/>
      <c r="P57" s="31"/>
      <c r="Q57" s="31"/>
      <c r="R57" s="31"/>
      <c r="S57" s="31"/>
      <c r="T57" s="31"/>
    </row>
    <row r="58" spans="1:20" ht="25.5" x14ac:dyDescent="0.2">
      <c r="A58" s="102"/>
      <c r="B58" s="81" t="s">
        <v>94</v>
      </c>
      <c r="C58" s="81">
        <v>9</v>
      </c>
      <c r="D58" s="125">
        <v>202</v>
      </c>
      <c r="E58" s="82" t="s">
        <v>23</v>
      </c>
      <c r="F58" s="87" t="s">
        <v>36</v>
      </c>
      <c r="N58" s="31"/>
      <c r="O58" s="31"/>
      <c r="P58" s="31"/>
      <c r="Q58" s="31"/>
      <c r="R58" s="31"/>
      <c r="S58" s="31"/>
      <c r="T58" s="31"/>
    </row>
    <row r="59" spans="1:20" ht="25.5" x14ac:dyDescent="0.2">
      <c r="A59" s="102"/>
      <c r="B59" s="81" t="s">
        <v>94</v>
      </c>
      <c r="C59" s="81">
        <v>9</v>
      </c>
      <c r="D59" s="125">
        <v>193</v>
      </c>
      <c r="E59" s="82" t="s">
        <v>23</v>
      </c>
      <c r="F59" s="87" t="s">
        <v>36</v>
      </c>
      <c r="N59" s="31"/>
      <c r="O59" s="31"/>
      <c r="P59" s="31"/>
      <c r="Q59" s="31"/>
      <c r="R59" s="31"/>
      <c r="S59" s="31"/>
      <c r="T59" s="31"/>
    </row>
    <row r="60" spans="1:20" ht="25.5" x14ac:dyDescent="0.2">
      <c r="A60" s="102" t="s">
        <v>23</v>
      </c>
      <c r="B60" s="81" t="s">
        <v>94</v>
      </c>
      <c r="C60" s="81">
        <v>9</v>
      </c>
      <c r="D60" s="125">
        <v>169</v>
      </c>
      <c r="E60" s="82" t="s">
        <v>23</v>
      </c>
      <c r="F60" s="87" t="s">
        <v>36</v>
      </c>
      <c r="N60" s="31"/>
    </row>
    <row r="61" spans="1:20" ht="25.5" x14ac:dyDescent="0.2">
      <c r="A61" s="102" t="s">
        <v>23</v>
      </c>
      <c r="B61" s="81" t="s">
        <v>94</v>
      </c>
      <c r="C61" s="81">
        <v>9</v>
      </c>
      <c r="D61" s="125">
        <v>172</v>
      </c>
      <c r="E61" s="82" t="s">
        <v>23</v>
      </c>
      <c r="F61" s="87" t="s">
        <v>36</v>
      </c>
      <c r="N61" s="31"/>
    </row>
    <row r="62" spans="1:20" ht="25.5" x14ac:dyDescent="0.2">
      <c r="A62" s="102" t="s">
        <v>23</v>
      </c>
      <c r="B62" s="81" t="s">
        <v>94</v>
      </c>
      <c r="C62" s="81">
        <v>9</v>
      </c>
      <c r="D62" s="125">
        <v>202</v>
      </c>
      <c r="E62" s="82" t="s">
        <v>23</v>
      </c>
      <c r="F62" s="87" t="s">
        <v>36</v>
      </c>
      <c r="G62" s="31"/>
      <c r="H62" s="31"/>
      <c r="I62" s="31"/>
      <c r="J62" s="31"/>
      <c r="K62" s="31"/>
      <c r="L62" s="31"/>
      <c r="M62" s="31"/>
      <c r="N62" s="31"/>
    </row>
    <row r="63" spans="1:20" x14ac:dyDescent="0.2">
      <c r="A63" s="102"/>
      <c r="B63" s="81"/>
      <c r="C63" s="81"/>
      <c r="D63" s="125"/>
      <c r="E63" s="82"/>
      <c r="F63" s="87"/>
    </row>
    <row r="64" spans="1:20" x14ac:dyDescent="0.2">
      <c r="A64" s="102" t="s">
        <v>23</v>
      </c>
      <c r="B64" s="81"/>
      <c r="C64" s="81"/>
      <c r="D64" s="124"/>
      <c r="E64" s="82"/>
      <c r="F64" s="87"/>
    </row>
    <row r="65" spans="1:6" x14ac:dyDescent="0.2">
      <c r="A65" s="48" t="s">
        <v>46</v>
      </c>
      <c r="B65" s="20" t="s">
        <v>23</v>
      </c>
      <c r="C65" s="20" t="s">
        <v>23</v>
      </c>
      <c r="D65" s="100">
        <f>SUM(D49:D64)</f>
        <v>64536</v>
      </c>
      <c r="E65" s="82" t="s">
        <v>23</v>
      </c>
      <c r="F65" s="28" t="s">
        <v>23</v>
      </c>
    </row>
    <row r="66" spans="1:6" x14ac:dyDescent="0.2">
      <c r="A66" s="26" t="s">
        <v>23</v>
      </c>
      <c r="B66" s="20" t="s">
        <v>23</v>
      </c>
      <c r="C66" s="20" t="s">
        <v>23</v>
      </c>
      <c r="D66" s="20" t="s">
        <v>23</v>
      </c>
      <c r="E66" s="21">
        <f>SUM(D48)+D65</f>
        <v>748884</v>
      </c>
      <c r="F66" s="25" t="s">
        <v>23</v>
      </c>
    </row>
    <row r="67" spans="1:6" x14ac:dyDescent="0.2">
      <c r="A67" s="103" t="s">
        <v>24</v>
      </c>
      <c r="B67" s="81" t="s">
        <v>23</v>
      </c>
      <c r="C67" s="104" t="s">
        <v>23</v>
      </c>
      <c r="D67" s="105">
        <v>2402957</v>
      </c>
      <c r="E67" s="82" t="s">
        <v>23</v>
      </c>
      <c r="F67" s="89" t="s">
        <v>23</v>
      </c>
    </row>
    <row r="68" spans="1:6" ht="25.5" x14ac:dyDescent="0.2">
      <c r="A68" s="108" t="s">
        <v>25</v>
      </c>
      <c r="B68" s="81" t="s">
        <v>94</v>
      </c>
      <c r="C68" s="81">
        <v>9</v>
      </c>
      <c r="D68" s="134">
        <v>99548</v>
      </c>
      <c r="E68" s="82" t="s">
        <v>23</v>
      </c>
      <c r="F68" s="107" t="s">
        <v>48</v>
      </c>
    </row>
    <row r="69" spans="1:6" ht="25.5" x14ac:dyDescent="0.2">
      <c r="A69" s="106"/>
      <c r="B69" s="81" t="s">
        <v>94</v>
      </c>
      <c r="C69" s="81">
        <v>9</v>
      </c>
      <c r="D69" s="134">
        <v>21931</v>
      </c>
      <c r="E69" s="82"/>
      <c r="F69" s="107" t="s">
        <v>36</v>
      </c>
    </row>
    <row r="70" spans="1:6" ht="25.5" x14ac:dyDescent="0.2">
      <c r="A70" s="108" t="s">
        <v>23</v>
      </c>
      <c r="B70" s="81" t="s">
        <v>94</v>
      </c>
      <c r="C70" s="81">
        <v>9</v>
      </c>
      <c r="D70" s="134">
        <v>764</v>
      </c>
      <c r="E70" s="82" t="s">
        <v>23</v>
      </c>
      <c r="F70" s="107" t="s">
        <v>36</v>
      </c>
    </row>
    <row r="71" spans="1:6" ht="25.5" x14ac:dyDescent="0.2">
      <c r="A71" s="108" t="s">
        <v>23</v>
      </c>
      <c r="B71" s="81" t="s">
        <v>94</v>
      </c>
      <c r="C71" s="81">
        <v>9</v>
      </c>
      <c r="D71" s="134">
        <v>299</v>
      </c>
      <c r="E71" s="82" t="s">
        <v>23</v>
      </c>
      <c r="F71" s="107" t="s">
        <v>36</v>
      </c>
    </row>
    <row r="72" spans="1:6" ht="25.5" x14ac:dyDescent="0.2">
      <c r="A72" s="108" t="s">
        <v>23</v>
      </c>
      <c r="B72" s="81" t="s">
        <v>94</v>
      </c>
      <c r="C72" s="81">
        <v>9</v>
      </c>
      <c r="D72" s="134">
        <v>32</v>
      </c>
      <c r="E72" s="82" t="s">
        <v>23</v>
      </c>
      <c r="F72" s="107" t="s">
        <v>48</v>
      </c>
    </row>
    <row r="73" spans="1:6" ht="25.5" x14ac:dyDescent="0.2">
      <c r="A73" s="108" t="s">
        <v>23</v>
      </c>
      <c r="B73" s="81" t="s">
        <v>94</v>
      </c>
      <c r="C73" s="81">
        <v>9</v>
      </c>
      <c r="D73" s="134">
        <v>497</v>
      </c>
      <c r="E73" s="82" t="s">
        <v>23</v>
      </c>
      <c r="F73" s="107" t="s">
        <v>48</v>
      </c>
    </row>
    <row r="74" spans="1:6" ht="25.5" x14ac:dyDescent="0.2">
      <c r="A74" s="108" t="s">
        <v>23</v>
      </c>
      <c r="B74" s="81" t="s">
        <v>94</v>
      </c>
      <c r="C74" s="81">
        <v>9</v>
      </c>
      <c r="D74" s="134">
        <v>653</v>
      </c>
      <c r="E74" s="82" t="s">
        <v>23</v>
      </c>
      <c r="F74" s="107" t="s">
        <v>36</v>
      </c>
    </row>
    <row r="75" spans="1:6" ht="25.5" x14ac:dyDescent="0.2">
      <c r="A75" s="109" t="s">
        <v>23</v>
      </c>
      <c r="B75" s="110" t="s">
        <v>94</v>
      </c>
      <c r="C75" s="110">
        <v>9</v>
      </c>
      <c r="D75" s="146">
        <v>523</v>
      </c>
      <c r="E75" s="111" t="s">
        <v>23</v>
      </c>
      <c r="F75" s="112" t="s">
        <v>36</v>
      </c>
    </row>
    <row r="76" spans="1:6" ht="25.5" x14ac:dyDescent="0.2">
      <c r="A76" s="109"/>
      <c r="B76" s="110" t="s">
        <v>94</v>
      </c>
      <c r="C76" s="110">
        <v>9</v>
      </c>
      <c r="D76" s="146">
        <v>661</v>
      </c>
      <c r="E76" s="111" t="s">
        <v>23</v>
      </c>
      <c r="F76" s="112" t="s">
        <v>48</v>
      </c>
    </row>
    <row r="77" spans="1:6" ht="25.5" x14ac:dyDescent="0.2">
      <c r="A77" s="109"/>
      <c r="B77" s="110" t="s">
        <v>94</v>
      </c>
      <c r="C77" s="110">
        <v>9</v>
      </c>
      <c r="D77" s="146">
        <v>617</v>
      </c>
      <c r="E77" s="111" t="s">
        <v>23</v>
      </c>
      <c r="F77" s="112" t="s">
        <v>36</v>
      </c>
    </row>
    <row r="78" spans="1:6" ht="25.5" x14ac:dyDescent="0.2">
      <c r="A78" s="109"/>
      <c r="B78" s="110" t="s">
        <v>94</v>
      </c>
      <c r="C78" s="110">
        <v>9</v>
      </c>
      <c r="D78" s="146">
        <v>696</v>
      </c>
      <c r="E78" s="111" t="s">
        <v>23</v>
      </c>
      <c r="F78" s="112" t="s">
        <v>72</v>
      </c>
    </row>
    <row r="79" spans="1:6" ht="25.5" x14ac:dyDescent="0.2">
      <c r="A79" s="109" t="s">
        <v>23</v>
      </c>
      <c r="B79" s="110" t="s">
        <v>94</v>
      </c>
      <c r="C79" s="110">
        <v>9</v>
      </c>
      <c r="D79" s="146">
        <v>731</v>
      </c>
      <c r="E79" s="111" t="s">
        <v>23</v>
      </c>
      <c r="F79" s="112" t="s">
        <v>73</v>
      </c>
    </row>
    <row r="80" spans="1:6" x14ac:dyDescent="0.2">
      <c r="A80" s="108" t="s">
        <v>23</v>
      </c>
      <c r="B80" s="81" t="s">
        <v>94</v>
      </c>
      <c r="C80" s="81">
        <v>9</v>
      </c>
      <c r="D80" s="135">
        <v>14437</v>
      </c>
      <c r="E80" s="82" t="s">
        <v>23</v>
      </c>
      <c r="F80" s="90" t="s">
        <v>31</v>
      </c>
    </row>
    <row r="81" spans="1:8" ht="25.5" x14ac:dyDescent="0.2">
      <c r="A81" s="108"/>
      <c r="B81" s="81" t="s">
        <v>94</v>
      </c>
      <c r="C81" s="81">
        <v>17</v>
      </c>
      <c r="D81" s="135">
        <v>6</v>
      </c>
      <c r="E81" s="82"/>
      <c r="F81" s="90" t="s">
        <v>32</v>
      </c>
    </row>
    <row r="82" spans="1:8" ht="25.5" x14ac:dyDescent="0.2">
      <c r="A82" s="108" t="s">
        <v>23</v>
      </c>
      <c r="B82" s="81" t="s">
        <v>94</v>
      </c>
      <c r="C82" s="81">
        <v>9</v>
      </c>
      <c r="D82" s="135">
        <v>76155</v>
      </c>
      <c r="E82" s="82" t="s">
        <v>23</v>
      </c>
      <c r="F82" s="99" t="s">
        <v>32</v>
      </c>
    </row>
    <row r="83" spans="1:8" x14ac:dyDescent="0.2">
      <c r="A83" s="108"/>
      <c r="B83" s="81" t="s">
        <v>94</v>
      </c>
      <c r="C83" s="81">
        <v>18</v>
      </c>
      <c r="D83" s="135">
        <v>-150.28</v>
      </c>
      <c r="E83" s="82"/>
      <c r="F83" s="99" t="s">
        <v>95</v>
      </c>
    </row>
    <row r="84" spans="1:8" x14ac:dyDescent="0.2">
      <c r="A84" s="108"/>
      <c r="B84" s="81" t="s">
        <v>94</v>
      </c>
      <c r="C84" s="81">
        <v>18</v>
      </c>
      <c r="D84" s="135">
        <v>-7363.72</v>
      </c>
      <c r="E84" s="82"/>
      <c r="F84" s="99" t="s">
        <v>95</v>
      </c>
    </row>
    <row r="85" spans="1:8" x14ac:dyDescent="0.2">
      <c r="A85" s="108"/>
      <c r="B85" s="81"/>
      <c r="C85" s="81"/>
      <c r="D85" s="135"/>
      <c r="E85" s="82"/>
      <c r="F85" s="99"/>
      <c r="G85" s="31"/>
      <c r="H85" s="31"/>
    </row>
    <row r="86" spans="1:8" x14ac:dyDescent="0.2">
      <c r="A86" s="85" t="s">
        <v>26</v>
      </c>
      <c r="B86" s="81" t="s">
        <v>23</v>
      </c>
      <c r="C86" s="81"/>
      <c r="D86" s="40">
        <f>SUM(D68:D85)</f>
        <v>210036</v>
      </c>
      <c r="E86" s="82" t="s">
        <v>23</v>
      </c>
      <c r="F86" s="126" t="s">
        <v>23</v>
      </c>
      <c r="G86" s="31"/>
      <c r="H86" s="31"/>
    </row>
    <row r="87" spans="1:8" x14ac:dyDescent="0.2">
      <c r="A87" s="103"/>
      <c r="B87" s="81" t="s">
        <v>23</v>
      </c>
      <c r="C87" s="81" t="s">
        <v>23</v>
      </c>
      <c r="D87" s="20" t="s">
        <v>23</v>
      </c>
      <c r="E87" s="82">
        <f>SUM(D86)+D67</f>
        <v>2612993</v>
      </c>
      <c r="F87" s="126" t="s">
        <v>23</v>
      </c>
    </row>
    <row r="88" spans="1:8" x14ac:dyDescent="0.2">
      <c r="A88" s="46" t="s">
        <v>12</v>
      </c>
      <c r="B88" s="20" t="s">
        <v>23</v>
      </c>
      <c r="C88" s="20" t="s">
        <v>23</v>
      </c>
      <c r="D88" s="45">
        <v>51081</v>
      </c>
      <c r="E88" s="21" t="s">
        <v>23</v>
      </c>
      <c r="F88" s="25" t="s">
        <v>23</v>
      </c>
    </row>
    <row r="89" spans="1:8" ht="25.5" x14ac:dyDescent="0.2">
      <c r="A89" s="108" t="s">
        <v>13</v>
      </c>
      <c r="B89" s="81" t="s">
        <v>94</v>
      </c>
      <c r="C89" s="81">
        <v>9</v>
      </c>
      <c r="D89" s="147">
        <v>605</v>
      </c>
      <c r="E89" s="82"/>
      <c r="F89" s="90" t="s">
        <v>72</v>
      </c>
    </row>
    <row r="90" spans="1:8" x14ac:dyDescent="0.2">
      <c r="A90" s="108" t="s">
        <v>23</v>
      </c>
      <c r="B90" s="81" t="s">
        <v>94</v>
      </c>
      <c r="C90" s="81">
        <v>9</v>
      </c>
      <c r="D90" s="134">
        <v>2329</v>
      </c>
      <c r="E90" s="82"/>
      <c r="F90" s="90" t="s">
        <v>74</v>
      </c>
    </row>
    <row r="91" spans="1:8" x14ac:dyDescent="0.2">
      <c r="A91" s="108" t="s">
        <v>23</v>
      </c>
      <c r="B91" s="81" t="s">
        <v>94</v>
      </c>
      <c r="C91" s="81">
        <v>9</v>
      </c>
      <c r="D91" s="134">
        <v>345</v>
      </c>
      <c r="E91" s="82"/>
      <c r="F91" s="90" t="s">
        <v>31</v>
      </c>
    </row>
    <row r="92" spans="1:8" ht="25.5" x14ac:dyDescent="0.2">
      <c r="A92" s="108" t="s">
        <v>23</v>
      </c>
      <c r="B92" s="81" t="s">
        <v>94</v>
      </c>
      <c r="C92" s="81">
        <v>9</v>
      </c>
      <c r="D92" s="134">
        <v>1765</v>
      </c>
      <c r="E92" s="82"/>
      <c r="F92" s="99" t="s">
        <v>32</v>
      </c>
    </row>
    <row r="93" spans="1:8" x14ac:dyDescent="0.2">
      <c r="A93" s="79" t="s">
        <v>14</v>
      </c>
      <c r="B93" s="20" t="s">
        <v>23</v>
      </c>
      <c r="C93" s="20" t="s">
        <v>23</v>
      </c>
      <c r="D93" s="40">
        <f>SUM(D89:D92)</f>
        <v>5044</v>
      </c>
      <c r="E93" s="41" t="s">
        <v>23</v>
      </c>
      <c r="F93" s="42" t="s">
        <v>23</v>
      </c>
    </row>
    <row r="94" spans="1:8" x14ac:dyDescent="0.2">
      <c r="A94" s="27" t="s">
        <v>23</v>
      </c>
      <c r="B94" s="20" t="s">
        <v>23</v>
      </c>
      <c r="C94" s="20" t="s">
        <v>23</v>
      </c>
      <c r="D94" s="20" t="s">
        <v>23</v>
      </c>
      <c r="E94" s="43">
        <f>SUM(D93)+D88</f>
        <v>56125</v>
      </c>
      <c r="F94" s="42" t="s">
        <v>23</v>
      </c>
    </row>
    <row r="95" spans="1:8" x14ac:dyDescent="0.2">
      <c r="A95" s="113" t="s">
        <v>40</v>
      </c>
      <c r="B95" s="81" t="s">
        <v>23</v>
      </c>
      <c r="C95" s="81" t="s">
        <v>23</v>
      </c>
      <c r="D95" s="100">
        <v>378975</v>
      </c>
      <c r="E95" s="83" t="s">
        <v>23</v>
      </c>
      <c r="F95" s="42" t="s">
        <v>23</v>
      </c>
    </row>
    <row r="96" spans="1:8" x14ac:dyDescent="0.2">
      <c r="A96" s="114" t="s">
        <v>41</v>
      </c>
      <c r="B96" s="81" t="s">
        <v>94</v>
      </c>
      <c r="C96" s="81">
        <v>9</v>
      </c>
      <c r="D96" s="125">
        <v>3613</v>
      </c>
      <c r="E96" s="83" t="s">
        <v>23</v>
      </c>
      <c r="F96" s="84" t="s">
        <v>47</v>
      </c>
    </row>
    <row r="97" spans="1:6" ht="25.5" x14ac:dyDescent="0.2">
      <c r="A97" s="114" t="s">
        <v>23</v>
      </c>
      <c r="B97" s="81" t="s">
        <v>94</v>
      </c>
      <c r="C97" s="81">
        <v>9</v>
      </c>
      <c r="D97" s="125">
        <v>154</v>
      </c>
      <c r="E97" s="83" t="s">
        <v>23</v>
      </c>
      <c r="F97" s="87" t="s">
        <v>48</v>
      </c>
    </row>
    <row r="98" spans="1:6" ht="25.5" x14ac:dyDescent="0.2">
      <c r="A98" s="114"/>
      <c r="B98" s="81" t="s">
        <v>94</v>
      </c>
      <c r="C98" s="81">
        <v>9</v>
      </c>
      <c r="D98" s="125">
        <v>798</v>
      </c>
      <c r="E98" s="83" t="s">
        <v>23</v>
      </c>
      <c r="F98" s="87" t="s">
        <v>36</v>
      </c>
    </row>
    <row r="99" spans="1:6" ht="25.5" x14ac:dyDescent="0.2">
      <c r="A99" s="114"/>
      <c r="B99" s="81" t="s">
        <v>94</v>
      </c>
      <c r="C99" s="81">
        <v>9</v>
      </c>
      <c r="D99" s="125">
        <v>31691</v>
      </c>
      <c r="E99" s="83" t="s">
        <v>23</v>
      </c>
      <c r="F99" s="87" t="s">
        <v>36</v>
      </c>
    </row>
    <row r="100" spans="1:6" x14ac:dyDescent="0.2">
      <c r="A100" s="80" t="s">
        <v>23</v>
      </c>
      <c r="B100" s="81" t="s">
        <v>94</v>
      </c>
      <c r="C100" s="81">
        <v>9</v>
      </c>
      <c r="D100" s="125">
        <v>18305</v>
      </c>
      <c r="E100" s="83" t="s">
        <v>23</v>
      </c>
      <c r="F100" s="84" t="s">
        <v>32</v>
      </c>
    </row>
    <row r="101" spans="1:6" x14ac:dyDescent="0.2">
      <c r="A101" s="80"/>
      <c r="B101" s="81" t="s">
        <v>94</v>
      </c>
      <c r="C101" s="81">
        <v>11</v>
      </c>
      <c r="D101" s="125">
        <v>1588</v>
      </c>
      <c r="E101" s="83"/>
      <c r="F101" s="87" t="s">
        <v>75</v>
      </c>
    </row>
    <row r="102" spans="1:6" x14ac:dyDescent="0.2">
      <c r="A102" s="102" t="s">
        <v>23</v>
      </c>
      <c r="B102" s="81" t="s">
        <v>94</v>
      </c>
      <c r="C102" s="81">
        <v>11</v>
      </c>
      <c r="D102" s="125">
        <v>150</v>
      </c>
      <c r="E102" s="83" t="s">
        <v>23</v>
      </c>
      <c r="F102" s="87" t="s">
        <v>75</v>
      </c>
    </row>
    <row r="103" spans="1:6" x14ac:dyDescent="0.2">
      <c r="A103" s="102"/>
      <c r="B103" s="81" t="s">
        <v>94</v>
      </c>
      <c r="C103" s="81">
        <v>11</v>
      </c>
      <c r="D103" s="125">
        <v>113</v>
      </c>
      <c r="E103" s="83"/>
      <c r="F103" s="87" t="s">
        <v>75</v>
      </c>
    </row>
    <row r="104" spans="1:6" x14ac:dyDescent="0.2">
      <c r="A104" s="102"/>
      <c r="B104" s="81" t="s">
        <v>94</v>
      </c>
      <c r="C104" s="81">
        <v>11</v>
      </c>
      <c r="D104" s="125">
        <v>1534</v>
      </c>
      <c r="E104" s="83"/>
      <c r="F104" s="87" t="s">
        <v>75</v>
      </c>
    </row>
    <row r="105" spans="1:6" x14ac:dyDescent="0.2">
      <c r="A105" s="102"/>
      <c r="B105" s="81" t="s">
        <v>94</v>
      </c>
      <c r="C105" s="81">
        <v>11</v>
      </c>
      <c r="D105" s="125">
        <v>1460</v>
      </c>
      <c r="E105" s="83"/>
      <c r="F105" s="87" t="s">
        <v>75</v>
      </c>
    </row>
    <row r="106" spans="1:6" x14ac:dyDescent="0.2">
      <c r="A106" s="102"/>
      <c r="B106" s="81" t="s">
        <v>94</v>
      </c>
      <c r="C106" s="81">
        <v>11</v>
      </c>
      <c r="D106" s="125">
        <v>354</v>
      </c>
      <c r="E106" s="83"/>
      <c r="F106" s="87" t="s">
        <v>75</v>
      </c>
    </row>
    <row r="107" spans="1:6" x14ac:dyDescent="0.2">
      <c r="A107" s="102"/>
      <c r="B107" s="81" t="s">
        <v>94</v>
      </c>
      <c r="C107" s="81">
        <v>14</v>
      </c>
      <c r="D107" s="125">
        <v>-354</v>
      </c>
      <c r="E107" s="83"/>
      <c r="F107" s="87" t="s">
        <v>75</v>
      </c>
    </row>
    <row r="108" spans="1:6" x14ac:dyDescent="0.2">
      <c r="A108" s="102"/>
      <c r="B108" s="81" t="s">
        <v>94</v>
      </c>
      <c r="C108" s="81">
        <v>24</v>
      </c>
      <c r="D108" s="125">
        <v>354</v>
      </c>
      <c r="E108" s="83"/>
      <c r="F108" s="87" t="s">
        <v>75</v>
      </c>
    </row>
    <row r="109" spans="1:6" x14ac:dyDescent="0.2">
      <c r="A109" s="102"/>
      <c r="B109" s="81"/>
      <c r="C109" s="81"/>
      <c r="D109" s="125"/>
      <c r="E109" s="83"/>
      <c r="F109" s="87"/>
    </row>
    <row r="110" spans="1:6" x14ac:dyDescent="0.2">
      <c r="A110" s="85" t="s">
        <v>42</v>
      </c>
      <c r="B110" s="81" t="s">
        <v>23</v>
      </c>
      <c r="C110" s="81" t="s">
        <v>23</v>
      </c>
      <c r="D110" s="100">
        <f>SUM(D96:D109)</f>
        <v>59760</v>
      </c>
      <c r="E110" s="83"/>
      <c r="F110" s="117" t="s">
        <v>23</v>
      </c>
    </row>
    <row r="111" spans="1:6" x14ac:dyDescent="0.2">
      <c r="A111" s="27" t="s">
        <v>23</v>
      </c>
      <c r="B111" s="81" t="s">
        <v>23</v>
      </c>
      <c r="C111" s="81" t="s">
        <v>23</v>
      </c>
      <c r="D111" s="20" t="s">
        <v>23</v>
      </c>
      <c r="E111" s="43">
        <f>D95+D110</f>
        <v>438735</v>
      </c>
      <c r="F111" s="117" t="s">
        <v>23</v>
      </c>
    </row>
    <row r="112" spans="1:6" x14ac:dyDescent="0.2">
      <c r="A112" s="47" t="s">
        <v>51</v>
      </c>
      <c r="B112" s="81" t="s">
        <v>23</v>
      </c>
      <c r="C112" s="81" t="s">
        <v>23</v>
      </c>
      <c r="D112" s="41">
        <v>17630.61</v>
      </c>
      <c r="E112" s="43" t="s">
        <v>23</v>
      </c>
      <c r="F112" s="117" t="s">
        <v>23</v>
      </c>
    </row>
    <row r="113" spans="1:6" x14ac:dyDescent="0.2">
      <c r="A113" s="47"/>
      <c r="B113" s="20"/>
      <c r="C113" s="20"/>
      <c r="D113" s="20"/>
      <c r="E113" s="43"/>
      <c r="F113" s="138"/>
    </row>
    <row r="114" spans="1:6" x14ac:dyDescent="0.2">
      <c r="A114" s="27" t="s">
        <v>23</v>
      </c>
      <c r="B114" s="20"/>
      <c r="C114" s="20"/>
      <c r="D114" s="20"/>
      <c r="E114" s="43" t="s">
        <v>23</v>
      </c>
      <c r="F114" s="138"/>
    </row>
    <row r="115" spans="1:6" x14ac:dyDescent="0.2">
      <c r="A115" s="79" t="s">
        <v>52</v>
      </c>
      <c r="B115" s="20" t="s">
        <v>23</v>
      </c>
      <c r="C115" s="20" t="s">
        <v>23</v>
      </c>
      <c r="D115" s="41">
        <f>SUM(D113:D114)</f>
        <v>0</v>
      </c>
      <c r="E115" s="43" t="s">
        <v>23</v>
      </c>
      <c r="F115" s="117" t="s">
        <v>23</v>
      </c>
    </row>
    <row r="116" spans="1:6" x14ac:dyDescent="0.2">
      <c r="A116" s="27" t="s">
        <v>23</v>
      </c>
      <c r="B116" s="20" t="s">
        <v>23</v>
      </c>
      <c r="C116" s="20" t="s">
        <v>23</v>
      </c>
      <c r="D116" s="20" t="s">
        <v>23</v>
      </c>
      <c r="E116" s="43">
        <f>SUM(D112+D115)</f>
        <v>17630.61</v>
      </c>
      <c r="F116" s="117" t="s">
        <v>23</v>
      </c>
    </row>
    <row r="117" spans="1:6" x14ac:dyDescent="0.2">
      <c r="A117" s="47" t="s">
        <v>49</v>
      </c>
      <c r="B117" s="20" t="s">
        <v>23</v>
      </c>
      <c r="C117" s="20" t="s">
        <v>23</v>
      </c>
      <c r="D117" s="21">
        <v>308850</v>
      </c>
      <c r="E117" s="43" t="s">
        <v>23</v>
      </c>
      <c r="F117" s="117" t="s">
        <v>23</v>
      </c>
    </row>
    <row r="118" spans="1:6" x14ac:dyDescent="0.2">
      <c r="A118" s="27" t="s">
        <v>23</v>
      </c>
      <c r="B118" s="20"/>
      <c r="C118" s="20"/>
      <c r="D118" s="77"/>
      <c r="E118" s="43" t="s">
        <v>23</v>
      </c>
      <c r="F118" s="78"/>
    </row>
    <row r="119" spans="1:6" x14ac:dyDescent="0.2">
      <c r="A119" s="27"/>
      <c r="B119" s="20"/>
      <c r="C119" s="20"/>
      <c r="D119" s="77"/>
      <c r="E119" s="43"/>
      <c r="F119" s="78"/>
    </row>
    <row r="120" spans="1:6" x14ac:dyDescent="0.2">
      <c r="A120" s="79" t="s">
        <v>50</v>
      </c>
      <c r="B120" s="20" t="s">
        <v>23</v>
      </c>
      <c r="C120" s="20" t="s">
        <v>23</v>
      </c>
      <c r="D120" s="21">
        <f>SUM(D118:D119)</f>
        <v>0</v>
      </c>
      <c r="E120" s="43" t="s">
        <v>23</v>
      </c>
      <c r="F120" s="25" t="s">
        <v>23</v>
      </c>
    </row>
    <row r="121" spans="1:6" x14ac:dyDescent="0.2">
      <c r="A121" s="27" t="s">
        <v>23</v>
      </c>
      <c r="B121" s="20" t="s">
        <v>23</v>
      </c>
      <c r="C121" s="20" t="s">
        <v>23</v>
      </c>
      <c r="D121" s="77" t="s">
        <v>23</v>
      </c>
      <c r="E121" s="43">
        <f>D117+D120</f>
        <v>308850</v>
      </c>
      <c r="F121" s="25" t="s">
        <v>23</v>
      </c>
    </row>
    <row r="122" spans="1:6" x14ac:dyDescent="0.2">
      <c r="A122" s="24" t="s">
        <v>33</v>
      </c>
      <c r="B122" s="20" t="s">
        <v>23</v>
      </c>
      <c r="C122" s="20" t="s">
        <v>23</v>
      </c>
      <c r="D122" s="115">
        <v>391522.12</v>
      </c>
      <c r="E122" s="21" t="s">
        <v>23</v>
      </c>
      <c r="F122" s="28" t="s">
        <v>23</v>
      </c>
    </row>
    <row r="123" spans="1:6" ht="38.25" x14ac:dyDescent="0.2">
      <c r="A123" s="101" t="s">
        <v>35</v>
      </c>
      <c r="B123" s="81" t="s">
        <v>94</v>
      </c>
      <c r="C123" s="81">
        <v>9</v>
      </c>
      <c r="D123" s="148">
        <v>38308</v>
      </c>
      <c r="E123" s="21" t="s">
        <v>23</v>
      </c>
      <c r="F123" s="116" t="s">
        <v>43</v>
      </c>
    </row>
    <row r="124" spans="1:6" ht="38.25" x14ac:dyDescent="0.2">
      <c r="A124" s="101"/>
      <c r="B124" s="81" t="s">
        <v>94</v>
      </c>
      <c r="C124" s="81">
        <v>17</v>
      </c>
      <c r="D124" s="148">
        <v>7</v>
      </c>
      <c r="E124" s="21"/>
      <c r="F124" s="116" t="s">
        <v>43</v>
      </c>
    </row>
    <row r="125" spans="1:6" ht="38.25" x14ac:dyDescent="0.2">
      <c r="A125" s="48"/>
      <c r="B125" s="20" t="s">
        <v>94</v>
      </c>
      <c r="C125" s="20">
        <v>3</v>
      </c>
      <c r="D125" s="148">
        <v>7</v>
      </c>
      <c r="E125" s="21"/>
      <c r="F125" s="158" t="s">
        <v>43</v>
      </c>
    </row>
    <row r="126" spans="1:6" x14ac:dyDescent="0.2">
      <c r="A126" s="48"/>
      <c r="B126" s="20" t="s">
        <v>94</v>
      </c>
      <c r="C126" s="20">
        <v>18</v>
      </c>
      <c r="D126" s="148">
        <v>-129.06</v>
      </c>
      <c r="E126" s="21"/>
      <c r="F126" s="158" t="s">
        <v>178</v>
      </c>
    </row>
    <row r="127" spans="1:6" x14ac:dyDescent="0.2">
      <c r="A127" s="48"/>
      <c r="B127" s="20" t="s">
        <v>94</v>
      </c>
      <c r="C127" s="20">
        <v>18</v>
      </c>
      <c r="D127" s="148">
        <v>-6323.87</v>
      </c>
      <c r="E127" s="21"/>
      <c r="F127" s="158" t="s">
        <v>178</v>
      </c>
    </row>
    <row r="128" spans="1:6" x14ac:dyDescent="0.2">
      <c r="A128" s="79" t="s">
        <v>34</v>
      </c>
      <c r="B128" s="20" t="s">
        <v>23</v>
      </c>
      <c r="C128" s="20" t="s">
        <v>23</v>
      </c>
      <c r="D128" s="23">
        <f>SUM(D123:D127)</f>
        <v>31869.070000000003</v>
      </c>
      <c r="E128" s="21" t="s">
        <v>23</v>
      </c>
      <c r="F128" s="25" t="s">
        <v>23</v>
      </c>
    </row>
    <row r="129" spans="1:6" x14ac:dyDescent="0.2">
      <c r="A129" s="27" t="s">
        <v>23</v>
      </c>
      <c r="B129" s="20" t="s">
        <v>23</v>
      </c>
      <c r="C129" s="20" t="s">
        <v>23</v>
      </c>
      <c r="D129" s="20" t="s">
        <v>23</v>
      </c>
      <c r="E129" s="21">
        <f>SUM(D128)+D122</f>
        <v>423391.19</v>
      </c>
      <c r="F129" s="25" t="s">
        <v>23</v>
      </c>
    </row>
    <row r="130" spans="1:6" ht="13.5" thickBot="1" x14ac:dyDescent="0.25">
      <c r="A130" s="61" t="s">
        <v>23</v>
      </c>
      <c r="B130" s="34" t="s">
        <v>23</v>
      </c>
      <c r="C130" s="34" t="s">
        <v>23</v>
      </c>
      <c r="D130" s="34" t="s">
        <v>23</v>
      </c>
      <c r="E130" s="62">
        <f>SUM(E9:E129)</f>
        <v>19841862.800000001</v>
      </c>
      <c r="F130" s="35" t="s">
        <v>23</v>
      </c>
    </row>
    <row r="131" spans="1:6" x14ac:dyDescent="0.2">
      <c r="A131" s="36"/>
      <c r="B131" s="37"/>
      <c r="C131" s="37"/>
      <c r="D131" s="37"/>
      <c r="E131" s="38"/>
      <c r="F131" s="39"/>
    </row>
    <row r="132" spans="1:6" x14ac:dyDescent="0.2">
      <c r="F132" s="31"/>
    </row>
    <row r="133" spans="1:6" x14ac:dyDescent="0.2">
      <c r="F133" s="31"/>
    </row>
    <row r="134" spans="1:6" x14ac:dyDescent="0.2">
      <c r="F134" s="31"/>
    </row>
    <row r="135" spans="1:6" x14ac:dyDescent="0.2">
      <c r="F135" s="31"/>
    </row>
  </sheetData>
  <sheetProtection algorithmName="SHA-512" hashValue="vK/l7sFOuXu8XnhziVcdH26gsSbzP88kF70y5mifxj8TPqMpqzhjfbxyIrbgjM0kmEZ61D3LFIAL01z6kHv++A==" saltValue="D/1yMC80T8aZ27ABZvTKnA==" spinCount="100000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2"/>
  <sheetViews>
    <sheetView showWhiteSpace="0" topLeftCell="A44" zoomScaleNormal="100" workbookViewId="0">
      <selection activeCell="D64" sqref="D64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61" t="s">
        <v>78</v>
      </c>
      <c r="B5" s="161"/>
      <c r="C5" s="161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20" t="s">
        <v>0</v>
      </c>
      <c r="B7" s="121" t="s">
        <v>1</v>
      </c>
      <c r="C7" s="14" t="s">
        <v>2</v>
      </c>
      <c r="D7" s="121" t="s">
        <v>15</v>
      </c>
      <c r="E7" s="121" t="s">
        <v>29</v>
      </c>
      <c r="F7" s="3" t="s">
        <v>16</v>
      </c>
    </row>
    <row r="8" spans="1:6" x14ac:dyDescent="0.2">
      <c r="A8" s="119">
        <v>1</v>
      </c>
      <c r="B8" s="128">
        <v>44168</v>
      </c>
      <c r="C8" s="129">
        <v>62</v>
      </c>
      <c r="D8" s="130" t="s">
        <v>82</v>
      </c>
      <c r="E8" s="130" t="s">
        <v>83</v>
      </c>
      <c r="F8" s="131">
        <v>2000</v>
      </c>
    </row>
    <row r="9" spans="1:6" x14ac:dyDescent="0.2">
      <c r="A9" s="150">
        <v>5</v>
      </c>
      <c r="B9" s="151">
        <v>44168</v>
      </c>
      <c r="C9" s="152">
        <v>1829</v>
      </c>
      <c r="D9" s="133" t="s">
        <v>90</v>
      </c>
      <c r="E9" s="153" t="s">
        <v>91</v>
      </c>
      <c r="F9" s="154">
        <v>2955.96</v>
      </c>
    </row>
    <row r="10" spans="1:6" x14ac:dyDescent="0.2">
      <c r="A10" s="149">
        <v>3</v>
      </c>
      <c r="B10" s="151">
        <v>44168</v>
      </c>
      <c r="C10" s="132">
        <v>1830</v>
      </c>
      <c r="D10" s="133" t="s">
        <v>86</v>
      </c>
      <c r="E10" s="133" t="s">
        <v>87</v>
      </c>
      <c r="F10" s="131">
        <v>7616</v>
      </c>
    </row>
    <row r="11" spans="1:6" x14ac:dyDescent="0.2">
      <c r="A11" s="150">
        <v>2</v>
      </c>
      <c r="B11" s="151">
        <v>44168</v>
      </c>
      <c r="C11" s="132">
        <v>1831</v>
      </c>
      <c r="D11" s="133" t="s">
        <v>84</v>
      </c>
      <c r="E11" s="133" t="s">
        <v>85</v>
      </c>
      <c r="F11" s="131">
        <v>10800</v>
      </c>
    </row>
    <row r="12" spans="1:6" x14ac:dyDescent="0.2">
      <c r="A12" s="149">
        <v>4</v>
      </c>
      <c r="B12" s="151">
        <v>44168</v>
      </c>
      <c r="C12" s="20">
        <v>1832</v>
      </c>
      <c r="D12" s="133" t="s">
        <v>88</v>
      </c>
      <c r="E12" s="52" t="s">
        <v>89</v>
      </c>
      <c r="F12" s="29">
        <v>7343.91</v>
      </c>
    </row>
    <row r="13" spans="1:6" s="18" customFormat="1" x14ac:dyDescent="0.2">
      <c r="A13" s="149">
        <v>6</v>
      </c>
      <c r="B13" s="151">
        <v>44169</v>
      </c>
      <c r="C13" s="155">
        <v>1833</v>
      </c>
      <c r="D13" s="133" t="s">
        <v>92</v>
      </c>
      <c r="E13" s="156" t="s">
        <v>93</v>
      </c>
      <c r="F13" s="157">
        <v>3073.77</v>
      </c>
    </row>
    <row r="14" spans="1:6" x14ac:dyDescent="0.2">
      <c r="A14" s="119">
        <v>7</v>
      </c>
      <c r="B14" s="128">
        <v>44169</v>
      </c>
      <c r="C14" s="132">
        <v>228</v>
      </c>
      <c r="D14" s="133" t="s">
        <v>82</v>
      </c>
      <c r="E14" s="133" t="s">
        <v>95</v>
      </c>
      <c r="F14" s="131">
        <v>-1533</v>
      </c>
    </row>
    <row r="15" spans="1:6" x14ac:dyDescent="0.2">
      <c r="A15" s="60">
        <v>8</v>
      </c>
      <c r="B15" s="128">
        <v>44169</v>
      </c>
      <c r="C15" s="129">
        <v>1839</v>
      </c>
      <c r="D15" s="130" t="s">
        <v>96</v>
      </c>
      <c r="E15" s="130" t="s">
        <v>97</v>
      </c>
      <c r="F15" s="131">
        <v>236.16</v>
      </c>
    </row>
    <row r="16" spans="1:6" x14ac:dyDescent="0.2">
      <c r="A16" s="119">
        <v>9</v>
      </c>
      <c r="B16" s="128">
        <v>44169</v>
      </c>
      <c r="C16" s="129">
        <v>1840</v>
      </c>
      <c r="D16" s="133" t="s">
        <v>98</v>
      </c>
      <c r="E16" s="130" t="s">
        <v>99</v>
      </c>
      <c r="F16" s="131">
        <v>41993.08</v>
      </c>
    </row>
    <row r="17" spans="1:7" x14ac:dyDescent="0.2">
      <c r="A17" s="119">
        <v>10</v>
      </c>
      <c r="B17" s="128">
        <v>44169</v>
      </c>
      <c r="C17" s="129">
        <v>1841</v>
      </c>
      <c r="D17" s="130" t="s">
        <v>100</v>
      </c>
      <c r="E17" s="130" t="s">
        <v>101</v>
      </c>
      <c r="F17" s="131">
        <v>14968.3</v>
      </c>
    </row>
    <row r="18" spans="1:7" x14ac:dyDescent="0.2">
      <c r="A18" s="60">
        <v>11</v>
      </c>
      <c r="B18" s="22">
        <v>44173</v>
      </c>
      <c r="C18" s="19">
        <v>1849</v>
      </c>
      <c r="D18" s="7" t="s">
        <v>102</v>
      </c>
      <c r="E18" s="7" t="s">
        <v>103</v>
      </c>
      <c r="F18" s="29">
        <v>451.99</v>
      </c>
    </row>
    <row r="19" spans="1:7" x14ac:dyDescent="0.2">
      <c r="A19" s="119">
        <v>12</v>
      </c>
      <c r="B19" s="22">
        <v>44173</v>
      </c>
      <c r="C19" s="19">
        <v>1850</v>
      </c>
      <c r="D19" s="7" t="s">
        <v>104</v>
      </c>
      <c r="E19" s="7" t="s">
        <v>105</v>
      </c>
      <c r="F19" s="29">
        <v>22848</v>
      </c>
    </row>
    <row r="20" spans="1:7" x14ac:dyDescent="0.2">
      <c r="A20" s="119">
        <v>13</v>
      </c>
      <c r="B20" s="22">
        <v>44173</v>
      </c>
      <c r="C20" s="19">
        <v>1851</v>
      </c>
      <c r="D20" s="7" t="s">
        <v>106</v>
      </c>
      <c r="E20" s="7" t="s">
        <v>107</v>
      </c>
      <c r="F20" s="29">
        <v>1963.5</v>
      </c>
    </row>
    <row r="21" spans="1:7" x14ac:dyDescent="0.2">
      <c r="A21" s="60">
        <v>14</v>
      </c>
      <c r="B21" s="22">
        <v>44173</v>
      </c>
      <c r="C21" s="19">
        <v>1928</v>
      </c>
      <c r="D21" s="7" t="s">
        <v>108</v>
      </c>
      <c r="E21" s="7" t="s">
        <v>109</v>
      </c>
      <c r="F21" s="29">
        <v>4980.1400000000003</v>
      </c>
    </row>
    <row r="22" spans="1:7" x14ac:dyDescent="0.2">
      <c r="A22" s="119">
        <v>15</v>
      </c>
      <c r="B22" s="22">
        <v>44173</v>
      </c>
      <c r="C22" s="19">
        <v>1929</v>
      </c>
      <c r="D22" s="7" t="s">
        <v>110</v>
      </c>
      <c r="E22" s="7" t="s">
        <v>111</v>
      </c>
      <c r="F22" s="29">
        <v>1899.24</v>
      </c>
    </row>
    <row r="23" spans="1:7" x14ac:dyDescent="0.2">
      <c r="A23" s="119">
        <v>16</v>
      </c>
      <c r="B23" s="44">
        <v>44173</v>
      </c>
      <c r="C23" s="20">
        <v>1930</v>
      </c>
      <c r="D23" s="52" t="s">
        <v>110</v>
      </c>
      <c r="E23" s="52" t="s">
        <v>111</v>
      </c>
      <c r="F23" s="122">
        <v>10065.02</v>
      </c>
    </row>
    <row r="24" spans="1:7" x14ac:dyDescent="0.2">
      <c r="A24" s="60">
        <v>17</v>
      </c>
      <c r="B24" s="22">
        <v>44173</v>
      </c>
      <c r="C24" s="19">
        <v>1931</v>
      </c>
      <c r="D24" s="7" t="s">
        <v>112</v>
      </c>
      <c r="E24" s="123" t="s">
        <v>113</v>
      </c>
      <c r="F24" s="122">
        <v>773.5</v>
      </c>
    </row>
    <row r="25" spans="1:7" x14ac:dyDescent="0.2">
      <c r="A25" s="119">
        <v>18</v>
      </c>
      <c r="B25" s="22">
        <v>44174</v>
      </c>
      <c r="C25" s="19">
        <v>63</v>
      </c>
      <c r="D25" s="7" t="s">
        <v>82</v>
      </c>
      <c r="E25" s="7" t="s">
        <v>83</v>
      </c>
      <c r="F25" s="122">
        <v>1000</v>
      </c>
    </row>
    <row r="26" spans="1:7" x14ac:dyDescent="0.2">
      <c r="A26" s="119">
        <v>19</v>
      </c>
      <c r="B26" s="22">
        <v>44174</v>
      </c>
      <c r="C26" s="19">
        <v>63</v>
      </c>
      <c r="D26" s="7" t="s">
        <v>82</v>
      </c>
      <c r="E26" s="123" t="s">
        <v>83</v>
      </c>
      <c r="F26" s="122">
        <v>470</v>
      </c>
    </row>
    <row r="27" spans="1:7" x14ac:dyDescent="0.2">
      <c r="A27" s="60">
        <v>20</v>
      </c>
      <c r="B27" s="44">
        <v>44175</v>
      </c>
      <c r="C27" s="19">
        <v>1937</v>
      </c>
      <c r="D27" s="7" t="s">
        <v>114</v>
      </c>
      <c r="E27" s="123" t="s">
        <v>115</v>
      </c>
      <c r="F27" s="122">
        <v>24349.72</v>
      </c>
    </row>
    <row r="28" spans="1:7" x14ac:dyDescent="0.2">
      <c r="A28" s="119">
        <v>21</v>
      </c>
      <c r="B28" s="44">
        <v>44174</v>
      </c>
      <c r="C28" s="20">
        <v>1938</v>
      </c>
      <c r="D28" s="52" t="s">
        <v>116</v>
      </c>
      <c r="E28" s="53" t="s">
        <v>117</v>
      </c>
      <c r="F28" s="122">
        <v>1446.65</v>
      </c>
      <c r="G28" s="18"/>
    </row>
    <row r="29" spans="1:7" x14ac:dyDescent="0.2">
      <c r="A29" s="119">
        <v>22</v>
      </c>
      <c r="B29" s="44">
        <v>44174</v>
      </c>
      <c r="C29" s="20">
        <v>1939</v>
      </c>
      <c r="D29" s="52" t="s">
        <v>118</v>
      </c>
      <c r="E29" s="53" t="s">
        <v>119</v>
      </c>
      <c r="F29" s="122">
        <v>9829.4</v>
      </c>
      <c r="G29" s="18"/>
    </row>
    <row r="30" spans="1:7" x14ac:dyDescent="0.2">
      <c r="A30" s="60">
        <v>23</v>
      </c>
      <c r="B30" s="44">
        <v>44174</v>
      </c>
      <c r="C30" s="20">
        <v>1940</v>
      </c>
      <c r="D30" s="52" t="s">
        <v>120</v>
      </c>
      <c r="E30" s="53" t="s">
        <v>121</v>
      </c>
      <c r="F30" s="29">
        <v>2975</v>
      </c>
    </row>
    <row r="31" spans="1:7" x14ac:dyDescent="0.2">
      <c r="A31" s="119">
        <v>24</v>
      </c>
      <c r="B31" s="44">
        <v>44174</v>
      </c>
      <c r="C31" s="20">
        <v>1941</v>
      </c>
      <c r="D31" s="52" t="s">
        <v>122</v>
      </c>
      <c r="E31" s="53" t="s">
        <v>123</v>
      </c>
      <c r="F31" s="29">
        <v>101.29</v>
      </c>
    </row>
    <row r="32" spans="1:7" x14ac:dyDescent="0.2">
      <c r="A32" s="119">
        <v>25</v>
      </c>
      <c r="B32" s="44">
        <v>44175</v>
      </c>
      <c r="C32" s="20">
        <v>234</v>
      </c>
      <c r="D32" s="52" t="s">
        <v>82</v>
      </c>
      <c r="E32" s="53" t="s">
        <v>95</v>
      </c>
      <c r="F32" s="29">
        <v>-145.5</v>
      </c>
    </row>
    <row r="33" spans="1:6" x14ac:dyDescent="0.2">
      <c r="A33" s="60">
        <v>26</v>
      </c>
      <c r="B33" s="44">
        <v>44175</v>
      </c>
      <c r="C33" s="20">
        <v>235</v>
      </c>
      <c r="D33" s="52" t="s">
        <v>82</v>
      </c>
      <c r="E33" s="53" t="s">
        <v>95</v>
      </c>
      <c r="F33" s="29">
        <v>-366.2</v>
      </c>
    </row>
    <row r="34" spans="1:6" x14ac:dyDescent="0.2">
      <c r="A34" s="119">
        <v>27</v>
      </c>
      <c r="B34" s="44">
        <v>44175</v>
      </c>
      <c r="C34" s="20">
        <v>64</v>
      </c>
      <c r="D34" s="52" t="s">
        <v>82</v>
      </c>
      <c r="E34" s="53" t="s">
        <v>83</v>
      </c>
      <c r="F34" s="29">
        <v>290.39999999999998</v>
      </c>
    </row>
    <row r="35" spans="1:6" x14ac:dyDescent="0.2">
      <c r="A35" s="119">
        <v>28</v>
      </c>
      <c r="B35" s="44">
        <v>44175</v>
      </c>
      <c r="C35" s="20">
        <v>1947</v>
      </c>
      <c r="D35" s="52" t="s">
        <v>116</v>
      </c>
      <c r="E35" s="53" t="s">
        <v>124</v>
      </c>
      <c r="F35" s="29">
        <v>1446.65</v>
      </c>
    </row>
    <row r="36" spans="1:6" x14ac:dyDescent="0.2">
      <c r="A36" s="60">
        <v>29</v>
      </c>
      <c r="B36" s="44">
        <v>44175</v>
      </c>
      <c r="C36" s="20">
        <v>1948</v>
      </c>
      <c r="D36" s="52" t="s">
        <v>125</v>
      </c>
      <c r="E36" s="53" t="s">
        <v>126</v>
      </c>
      <c r="F36" s="29">
        <v>1494</v>
      </c>
    </row>
    <row r="37" spans="1:6" x14ac:dyDescent="0.2">
      <c r="A37" s="119">
        <v>30</v>
      </c>
      <c r="B37" s="44">
        <v>44176</v>
      </c>
      <c r="C37" s="20">
        <v>1949</v>
      </c>
      <c r="D37" s="52" t="s">
        <v>127</v>
      </c>
      <c r="E37" s="53" t="s">
        <v>128</v>
      </c>
      <c r="F37" s="29">
        <v>1079.93</v>
      </c>
    </row>
    <row r="38" spans="1:6" x14ac:dyDescent="0.2">
      <c r="A38" s="60">
        <v>31</v>
      </c>
      <c r="B38" s="44">
        <v>44176</v>
      </c>
      <c r="C38" s="20">
        <v>1950</v>
      </c>
      <c r="D38" s="52" t="s">
        <v>86</v>
      </c>
      <c r="E38" s="53" t="s">
        <v>129</v>
      </c>
      <c r="F38" s="29">
        <v>7616</v>
      </c>
    </row>
    <row r="39" spans="1:6" x14ac:dyDescent="0.2">
      <c r="A39" s="119">
        <v>32</v>
      </c>
      <c r="B39" s="44">
        <v>44176</v>
      </c>
      <c r="C39" s="20">
        <v>1951</v>
      </c>
      <c r="D39" s="52" t="s">
        <v>130</v>
      </c>
      <c r="E39" s="53" t="s">
        <v>131</v>
      </c>
      <c r="F39" s="29">
        <v>1428</v>
      </c>
    </row>
    <row r="40" spans="1:6" x14ac:dyDescent="0.2">
      <c r="A40" s="119">
        <v>34</v>
      </c>
      <c r="B40" s="44">
        <v>44179</v>
      </c>
      <c r="C40" s="20">
        <v>1962</v>
      </c>
      <c r="D40" s="52" t="s">
        <v>110</v>
      </c>
      <c r="E40" s="53" t="s">
        <v>111</v>
      </c>
      <c r="F40" s="29">
        <v>1940.77</v>
      </c>
    </row>
    <row r="41" spans="1:6" s="18" customFormat="1" x14ac:dyDescent="0.2">
      <c r="A41" s="60">
        <v>35</v>
      </c>
      <c r="B41" s="44">
        <v>44179</v>
      </c>
      <c r="C41" s="20">
        <v>1957</v>
      </c>
      <c r="D41" s="52" t="s">
        <v>132</v>
      </c>
      <c r="E41" s="53" t="s">
        <v>133</v>
      </c>
      <c r="F41" s="29">
        <v>1932.99</v>
      </c>
    </row>
    <row r="42" spans="1:6" s="18" customFormat="1" x14ac:dyDescent="0.2">
      <c r="A42" s="119">
        <v>36</v>
      </c>
      <c r="B42" s="44">
        <v>44179</v>
      </c>
      <c r="C42" s="20">
        <v>1961</v>
      </c>
      <c r="D42" s="52" t="s">
        <v>134</v>
      </c>
      <c r="E42" s="53" t="s">
        <v>135</v>
      </c>
      <c r="F42" s="29">
        <v>7735</v>
      </c>
    </row>
    <row r="43" spans="1:6" s="18" customFormat="1" x14ac:dyDescent="0.2">
      <c r="A43" s="60">
        <v>37</v>
      </c>
      <c r="B43" s="44">
        <v>44179</v>
      </c>
      <c r="C43" s="20">
        <v>1963</v>
      </c>
      <c r="D43" s="52" t="s">
        <v>136</v>
      </c>
      <c r="E43" s="53" t="s">
        <v>137</v>
      </c>
      <c r="F43" s="29">
        <v>4646.7</v>
      </c>
    </row>
    <row r="44" spans="1:6" s="18" customFormat="1" x14ac:dyDescent="0.2">
      <c r="A44" s="119">
        <v>38</v>
      </c>
      <c r="B44" s="44">
        <v>44179</v>
      </c>
      <c r="C44" s="20">
        <v>1959</v>
      </c>
      <c r="D44" s="52" t="s">
        <v>132</v>
      </c>
      <c r="E44" s="53" t="s">
        <v>138</v>
      </c>
      <c r="F44" s="29">
        <v>165.53</v>
      </c>
    </row>
    <row r="45" spans="1:6" s="18" customFormat="1" x14ac:dyDescent="0.2">
      <c r="A45" s="60">
        <v>39</v>
      </c>
      <c r="B45" s="44">
        <v>44179</v>
      </c>
      <c r="C45" s="20">
        <v>1960</v>
      </c>
      <c r="D45" s="52" t="s">
        <v>132</v>
      </c>
      <c r="E45" s="53" t="s">
        <v>139</v>
      </c>
      <c r="F45" s="29">
        <v>3662.03</v>
      </c>
    </row>
    <row r="46" spans="1:6" s="18" customFormat="1" x14ac:dyDescent="0.2">
      <c r="A46" s="119">
        <v>40</v>
      </c>
      <c r="B46" s="44">
        <v>44180</v>
      </c>
      <c r="C46" s="49">
        <v>1964</v>
      </c>
      <c r="D46" s="52" t="s">
        <v>147</v>
      </c>
      <c r="E46" s="53" t="s">
        <v>148</v>
      </c>
      <c r="F46" s="29">
        <v>442.44</v>
      </c>
    </row>
    <row r="47" spans="1:6" s="18" customFormat="1" x14ac:dyDescent="0.2">
      <c r="A47" s="60">
        <v>41</v>
      </c>
      <c r="B47" s="44">
        <v>44180</v>
      </c>
      <c r="C47" s="49">
        <v>1965</v>
      </c>
      <c r="D47" s="52" t="s">
        <v>149</v>
      </c>
      <c r="E47" s="53" t="s">
        <v>150</v>
      </c>
      <c r="F47" s="29">
        <v>5485.7</v>
      </c>
    </row>
    <row r="48" spans="1:6" s="18" customFormat="1" x14ac:dyDescent="0.2">
      <c r="A48" s="149">
        <v>42</v>
      </c>
      <c r="B48" s="44">
        <v>44180</v>
      </c>
      <c r="C48" s="49">
        <v>1966</v>
      </c>
      <c r="D48" s="52" t="s">
        <v>145</v>
      </c>
      <c r="E48" s="53" t="s">
        <v>146</v>
      </c>
      <c r="F48" s="29">
        <v>43177.7</v>
      </c>
    </row>
    <row r="49" spans="1:8" s="18" customFormat="1" x14ac:dyDescent="0.2">
      <c r="A49" s="60">
        <v>43</v>
      </c>
      <c r="B49" s="44">
        <v>44180</v>
      </c>
      <c r="C49" s="49">
        <v>1967</v>
      </c>
      <c r="D49" s="52" t="s">
        <v>127</v>
      </c>
      <c r="E49" s="53" t="s">
        <v>144</v>
      </c>
      <c r="F49" s="29">
        <v>289.99</v>
      </c>
      <c r="G49" s="142"/>
      <c r="H49" s="142"/>
    </row>
    <row r="50" spans="1:8" s="18" customFormat="1" x14ac:dyDescent="0.2">
      <c r="A50" s="119">
        <v>44</v>
      </c>
      <c r="B50" s="44">
        <v>44180</v>
      </c>
      <c r="C50" s="49">
        <v>1968</v>
      </c>
      <c r="D50" s="52" t="s">
        <v>151</v>
      </c>
      <c r="E50" s="53" t="s">
        <v>152</v>
      </c>
      <c r="F50" s="29">
        <v>3376.27</v>
      </c>
    </row>
    <row r="51" spans="1:8" s="18" customFormat="1" x14ac:dyDescent="0.2">
      <c r="A51" s="60">
        <v>45</v>
      </c>
      <c r="B51" s="44">
        <v>44180</v>
      </c>
      <c r="C51" s="49">
        <v>1969</v>
      </c>
      <c r="D51" s="52" t="s">
        <v>88</v>
      </c>
      <c r="E51" s="53" t="s">
        <v>143</v>
      </c>
      <c r="F51" s="29">
        <v>4269.72</v>
      </c>
      <c r="G51" s="142"/>
      <c r="H51" s="142"/>
    </row>
    <row r="52" spans="1:8" s="18" customFormat="1" x14ac:dyDescent="0.2">
      <c r="A52" s="119">
        <v>46</v>
      </c>
      <c r="B52" s="44">
        <v>44180</v>
      </c>
      <c r="C52" s="49">
        <v>1970</v>
      </c>
      <c r="D52" s="52" t="s">
        <v>140</v>
      </c>
      <c r="E52" s="53" t="s">
        <v>141</v>
      </c>
      <c r="F52" s="29">
        <v>1071</v>
      </c>
      <c r="G52" s="142"/>
      <c r="H52" s="142"/>
    </row>
    <row r="53" spans="1:8" s="18" customFormat="1" x14ac:dyDescent="0.2">
      <c r="A53" s="60">
        <v>47</v>
      </c>
      <c r="B53" s="44">
        <v>44180</v>
      </c>
      <c r="C53" s="49">
        <v>1971</v>
      </c>
      <c r="D53" s="52" t="s">
        <v>142</v>
      </c>
      <c r="E53" s="53" t="s">
        <v>131</v>
      </c>
      <c r="F53" s="29">
        <v>6664</v>
      </c>
    </row>
    <row r="54" spans="1:8" s="18" customFormat="1" x14ac:dyDescent="0.2">
      <c r="A54" s="119">
        <v>48</v>
      </c>
      <c r="B54" s="44">
        <v>44180</v>
      </c>
      <c r="C54" s="49">
        <v>1972</v>
      </c>
      <c r="D54" s="52" t="s">
        <v>153</v>
      </c>
      <c r="E54" s="53" t="s">
        <v>154</v>
      </c>
      <c r="F54" s="29">
        <v>1190</v>
      </c>
    </row>
    <row r="55" spans="1:8" s="18" customFormat="1" x14ac:dyDescent="0.2">
      <c r="A55" s="60">
        <v>49</v>
      </c>
      <c r="B55" s="44">
        <v>44181</v>
      </c>
      <c r="C55" s="49">
        <v>1977</v>
      </c>
      <c r="D55" s="52" t="s">
        <v>156</v>
      </c>
      <c r="E55" s="53" t="s">
        <v>157</v>
      </c>
      <c r="F55" s="29">
        <v>119000</v>
      </c>
    </row>
    <row r="56" spans="1:8" s="18" customFormat="1" x14ac:dyDescent="0.2">
      <c r="A56" s="119">
        <v>50</v>
      </c>
      <c r="B56" s="44">
        <v>44181</v>
      </c>
      <c r="C56" s="49">
        <v>1978</v>
      </c>
      <c r="D56" s="52" t="s">
        <v>156</v>
      </c>
      <c r="E56" s="53" t="s">
        <v>157</v>
      </c>
      <c r="F56" s="29">
        <v>196350</v>
      </c>
    </row>
    <row r="57" spans="1:8" s="18" customFormat="1" x14ac:dyDescent="0.2">
      <c r="A57" s="60">
        <v>51</v>
      </c>
      <c r="B57" s="44">
        <v>44181</v>
      </c>
      <c r="C57" s="49">
        <v>1979</v>
      </c>
      <c r="D57" s="52" t="s">
        <v>158</v>
      </c>
      <c r="E57" s="53" t="s">
        <v>159</v>
      </c>
      <c r="F57" s="29">
        <v>27839.57</v>
      </c>
    </row>
    <row r="58" spans="1:8" s="18" customFormat="1" x14ac:dyDescent="0.2">
      <c r="A58" s="119">
        <v>52</v>
      </c>
      <c r="B58" s="44">
        <v>44181</v>
      </c>
      <c r="C58" s="49">
        <v>1980</v>
      </c>
      <c r="D58" s="52" t="s">
        <v>98</v>
      </c>
      <c r="E58" s="53" t="s">
        <v>160</v>
      </c>
      <c r="F58" s="29">
        <v>27880.51</v>
      </c>
    </row>
    <row r="59" spans="1:8" s="18" customFormat="1" x14ac:dyDescent="0.2">
      <c r="A59" s="60">
        <v>53</v>
      </c>
      <c r="B59" s="44">
        <v>44181</v>
      </c>
      <c r="C59" s="49">
        <v>1981</v>
      </c>
      <c r="D59" s="52" t="s">
        <v>161</v>
      </c>
      <c r="E59" s="53" t="s">
        <v>162</v>
      </c>
      <c r="F59" s="29">
        <v>20694.240000000002</v>
      </c>
    </row>
    <row r="60" spans="1:8" s="18" customFormat="1" x14ac:dyDescent="0.2">
      <c r="A60" s="119">
        <v>54</v>
      </c>
      <c r="B60" s="44">
        <v>44181</v>
      </c>
      <c r="C60" s="49">
        <v>1982</v>
      </c>
      <c r="D60" s="52" t="s">
        <v>161</v>
      </c>
      <c r="E60" s="53" t="s">
        <v>162</v>
      </c>
      <c r="F60" s="29">
        <v>19292.54</v>
      </c>
    </row>
    <row r="61" spans="1:8" s="18" customFormat="1" x14ac:dyDescent="0.2">
      <c r="A61" s="60">
        <v>55</v>
      </c>
      <c r="B61" s="44">
        <v>44182</v>
      </c>
      <c r="C61" s="49">
        <v>245</v>
      </c>
      <c r="D61" s="52" t="s">
        <v>82</v>
      </c>
      <c r="E61" s="53" t="s">
        <v>164</v>
      </c>
      <c r="F61" s="29">
        <v>-145.38</v>
      </c>
    </row>
    <row r="62" spans="1:8" s="18" customFormat="1" x14ac:dyDescent="0.2">
      <c r="A62" s="119">
        <v>56</v>
      </c>
      <c r="B62" s="44">
        <v>44182</v>
      </c>
      <c r="C62" s="49">
        <v>244</v>
      </c>
      <c r="D62" s="52" t="s">
        <v>82</v>
      </c>
      <c r="E62" s="53" t="s">
        <v>164</v>
      </c>
      <c r="F62" s="29">
        <v>-669.16</v>
      </c>
    </row>
    <row r="63" spans="1:8" s="18" customFormat="1" x14ac:dyDescent="0.2">
      <c r="A63" s="60">
        <v>57</v>
      </c>
      <c r="B63" s="44">
        <v>44182</v>
      </c>
      <c r="C63" s="49">
        <v>66</v>
      </c>
      <c r="D63" s="52" t="s">
        <v>82</v>
      </c>
      <c r="E63" s="53" t="s">
        <v>83</v>
      </c>
      <c r="F63" s="29">
        <v>952</v>
      </c>
    </row>
    <row r="64" spans="1:8" s="18" customFormat="1" x14ac:dyDescent="0.2">
      <c r="A64" s="119">
        <v>58</v>
      </c>
      <c r="B64" s="44">
        <v>44182</v>
      </c>
      <c r="C64" s="49">
        <v>1983</v>
      </c>
      <c r="D64" s="52" t="s">
        <v>165</v>
      </c>
      <c r="E64" s="53" t="s">
        <v>166</v>
      </c>
      <c r="F64" s="29">
        <v>4500</v>
      </c>
    </row>
    <row r="65" spans="1:11" s="18" customFormat="1" x14ac:dyDescent="0.2">
      <c r="A65" s="60">
        <v>59</v>
      </c>
      <c r="B65" s="44">
        <v>44182</v>
      </c>
      <c r="C65" s="49">
        <v>1984</v>
      </c>
      <c r="D65" s="52" t="s">
        <v>149</v>
      </c>
      <c r="E65" s="53" t="s">
        <v>150</v>
      </c>
      <c r="F65" s="29">
        <v>4439</v>
      </c>
    </row>
    <row r="66" spans="1:11" s="18" customFormat="1" x14ac:dyDescent="0.2">
      <c r="A66" s="119">
        <v>60</v>
      </c>
      <c r="B66" s="44">
        <v>44182</v>
      </c>
      <c r="C66" s="49">
        <v>1985</v>
      </c>
      <c r="D66" s="52" t="s">
        <v>98</v>
      </c>
      <c r="E66" s="53" t="s">
        <v>167</v>
      </c>
      <c r="F66" s="29">
        <v>321.3</v>
      </c>
    </row>
    <row r="67" spans="1:11" x14ac:dyDescent="0.2">
      <c r="A67" s="60">
        <v>61</v>
      </c>
      <c r="B67" s="44">
        <v>44182</v>
      </c>
      <c r="C67" s="49">
        <v>1986</v>
      </c>
      <c r="D67" s="52" t="s">
        <v>168</v>
      </c>
      <c r="E67" s="53" t="s">
        <v>169</v>
      </c>
      <c r="F67" s="29">
        <v>8223.76</v>
      </c>
    </row>
    <row r="68" spans="1:11" x14ac:dyDescent="0.2">
      <c r="A68" s="119">
        <v>62</v>
      </c>
      <c r="B68" s="22">
        <v>44182</v>
      </c>
      <c r="C68" s="49">
        <v>1987</v>
      </c>
      <c r="D68" s="52" t="s">
        <v>170</v>
      </c>
      <c r="E68" s="53" t="s">
        <v>171</v>
      </c>
      <c r="F68" s="29">
        <v>7259</v>
      </c>
    </row>
    <row r="69" spans="1:11" x14ac:dyDescent="0.2">
      <c r="A69" s="60">
        <v>63</v>
      </c>
      <c r="B69" s="22">
        <v>44182</v>
      </c>
      <c r="C69" s="49">
        <v>1988</v>
      </c>
      <c r="D69" s="52" t="s">
        <v>172</v>
      </c>
      <c r="E69" s="53" t="s">
        <v>173</v>
      </c>
      <c r="F69" s="29">
        <v>6426</v>
      </c>
    </row>
    <row r="70" spans="1:11" s="18" customFormat="1" x14ac:dyDescent="0.2">
      <c r="A70" s="119">
        <v>64</v>
      </c>
      <c r="B70" s="22">
        <v>44182</v>
      </c>
      <c r="C70" s="8">
        <v>1989</v>
      </c>
      <c r="D70" s="52" t="s">
        <v>96</v>
      </c>
      <c r="E70" s="53" t="s">
        <v>97</v>
      </c>
      <c r="F70" s="29">
        <v>308.44</v>
      </c>
    </row>
    <row r="71" spans="1:11" s="18" customFormat="1" x14ac:dyDescent="0.2">
      <c r="A71" s="60">
        <v>65</v>
      </c>
      <c r="B71" s="22">
        <v>44182</v>
      </c>
      <c r="C71" s="8">
        <v>1990</v>
      </c>
      <c r="D71" s="52" t="s">
        <v>165</v>
      </c>
      <c r="E71" s="53" t="s">
        <v>174</v>
      </c>
      <c r="F71" s="29">
        <v>2700</v>
      </c>
    </row>
    <row r="72" spans="1:11" x14ac:dyDescent="0.2">
      <c r="A72" s="119">
        <v>66</v>
      </c>
      <c r="B72" s="22">
        <v>44183</v>
      </c>
      <c r="C72" s="8">
        <v>2004</v>
      </c>
      <c r="D72" s="52" t="s">
        <v>136</v>
      </c>
      <c r="E72" s="53" t="s">
        <v>137</v>
      </c>
      <c r="F72" s="29">
        <v>1127.08</v>
      </c>
    </row>
    <row r="73" spans="1:11" x14ac:dyDescent="0.2">
      <c r="A73" s="60">
        <v>67</v>
      </c>
      <c r="B73" s="22">
        <v>44183</v>
      </c>
      <c r="C73" s="8">
        <v>2005</v>
      </c>
      <c r="D73" s="52" t="s">
        <v>140</v>
      </c>
      <c r="E73" s="53" t="s">
        <v>175</v>
      </c>
      <c r="F73" s="29">
        <v>1071</v>
      </c>
      <c r="H73" s="139"/>
      <c r="I73" s="140"/>
      <c r="J73" s="141"/>
      <c r="K73" s="141"/>
    </row>
    <row r="74" spans="1:11" x14ac:dyDescent="0.2">
      <c r="A74" s="119">
        <v>68</v>
      </c>
      <c r="B74" s="44">
        <v>44183</v>
      </c>
      <c r="C74" s="49">
        <v>2006</v>
      </c>
      <c r="D74" s="52" t="s">
        <v>176</v>
      </c>
      <c r="E74" s="53" t="s">
        <v>177</v>
      </c>
      <c r="F74" s="29">
        <v>1011.5</v>
      </c>
      <c r="H74" s="139"/>
      <c r="I74" s="140"/>
      <c r="J74" s="141"/>
      <c r="K74" s="141"/>
    </row>
    <row r="75" spans="1:11" x14ac:dyDescent="0.2">
      <c r="A75" s="60">
        <v>69</v>
      </c>
      <c r="B75" s="22">
        <v>44186</v>
      </c>
      <c r="C75" s="49">
        <v>2019</v>
      </c>
      <c r="D75" s="52" t="s">
        <v>180</v>
      </c>
      <c r="E75" s="53" t="s">
        <v>181</v>
      </c>
      <c r="F75" s="29">
        <v>579.34</v>
      </c>
      <c r="H75" s="16"/>
      <c r="I75" s="16"/>
    </row>
    <row r="76" spans="1:11" x14ac:dyDescent="0.2">
      <c r="A76" s="119">
        <v>70</v>
      </c>
      <c r="B76" s="22">
        <v>44186</v>
      </c>
      <c r="C76" s="8">
        <v>2020</v>
      </c>
      <c r="D76" s="52" t="s">
        <v>182</v>
      </c>
      <c r="E76" s="53" t="s">
        <v>131</v>
      </c>
      <c r="F76" s="29">
        <v>1604.95</v>
      </c>
      <c r="H76" s="16"/>
      <c r="I76" s="16"/>
    </row>
    <row r="77" spans="1:11" x14ac:dyDescent="0.2">
      <c r="A77" s="60">
        <v>71</v>
      </c>
      <c r="B77" s="44">
        <v>44187</v>
      </c>
      <c r="C77" s="8">
        <v>67</v>
      </c>
      <c r="D77" s="52" t="s">
        <v>82</v>
      </c>
      <c r="E77" s="53" t="s">
        <v>83</v>
      </c>
      <c r="F77" s="29">
        <v>400</v>
      </c>
      <c r="H77" s="16"/>
      <c r="I77" s="16"/>
    </row>
    <row r="78" spans="1:11" x14ac:dyDescent="0.2">
      <c r="A78" s="119">
        <v>72</v>
      </c>
      <c r="B78" s="44">
        <v>44187</v>
      </c>
      <c r="C78" s="8">
        <v>2021</v>
      </c>
      <c r="D78" s="52" t="s">
        <v>130</v>
      </c>
      <c r="E78" s="53" t="s">
        <v>131</v>
      </c>
      <c r="F78" s="29">
        <v>1428</v>
      </c>
      <c r="H78" s="16"/>
      <c r="I78" s="16"/>
    </row>
    <row r="79" spans="1:11" x14ac:dyDescent="0.2">
      <c r="A79" s="60">
        <v>73</v>
      </c>
      <c r="B79" s="44">
        <v>44187</v>
      </c>
      <c r="C79" s="8">
        <v>2022</v>
      </c>
      <c r="D79" s="7" t="s">
        <v>183</v>
      </c>
      <c r="E79" s="53" t="s">
        <v>184</v>
      </c>
      <c r="F79" s="29">
        <v>4165</v>
      </c>
      <c r="H79" s="16"/>
      <c r="I79" s="16"/>
    </row>
    <row r="80" spans="1:11" x14ac:dyDescent="0.2">
      <c r="A80" s="119">
        <v>74</v>
      </c>
      <c r="B80" s="44">
        <v>44187</v>
      </c>
      <c r="C80" s="49">
        <v>2023</v>
      </c>
      <c r="D80" s="52" t="s">
        <v>88</v>
      </c>
      <c r="E80" s="53" t="s">
        <v>89</v>
      </c>
      <c r="F80" s="29">
        <v>7343.91</v>
      </c>
    </row>
    <row r="81" spans="1:6" x14ac:dyDescent="0.2">
      <c r="A81" s="60">
        <v>75</v>
      </c>
      <c r="B81" s="44">
        <v>44188</v>
      </c>
      <c r="C81" s="49">
        <v>2024</v>
      </c>
      <c r="D81" s="52" t="s">
        <v>185</v>
      </c>
      <c r="E81" s="53" t="s">
        <v>186</v>
      </c>
      <c r="F81" s="29">
        <v>69.59</v>
      </c>
    </row>
    <row r="82" spans="1:6" x14ac:dyDescent="0.2">
      <c r="A82" s="119">
        <v>76</v>
      </c>
      <c r="B82" s="44">
        <v>44188</v>
      </c>
      <c r="C82" s="49">
        <v>2025</v>
      </c>
      <c r="D82" s="52" t="s">
        <v>185</v>
      </c>
      <c r="E82" s="53" t="s">
        <v>186</v>
      </c>
      <c r="F82" s="29">
        <v>69.53</v>
      </c>
    </row>
    <row r="83" spans="1:6" x14ac:dyDescent="0.2">
      <c r="A83" s="60">
        <v>77</v>
      </c>
      <c r="B83" s="44">
        <v>44188</v>
      </c>
      <c r="C83" s="49">
        <v>2026</v>
      </c>
      <c r="D83" s="52" t="s">
        <v>187</v>
      </c>
      <c r="E83" s="53" t="s">
        <v>188</v>
      </c>
      <c r="F83" s="29">
        <v>1688.12</v>
      </c>
    </row>
    <row r="84" spans="1:6" x14ac:dyDescent="0.2">
      <c r="A84" s="119">
        <v>78</v>
      </c>
      <c r="B84" s="44">
        <v>44188</v>
      </c>
      <c r="C84" s="49">
        <v>2027</v>
      </c>
      <c r="D84" s="52" t="s">
        <v>122</v>
      </c>
      <c r="E84" s="53" t="s">
        <v>189</v>
      </c>
      <c r="F84" s="29">
        <v>1618.4</v>
      </c>
    </row>
    <row r="85" spans="1:6" s="18" customFormat="1" x14ac:dyDescent="0.2">
      <c r="A85" s="60">
        <v>79</v>
      </c>
      <c r="B85" s="44">
        <v>44188</v>
      </c>
      <c r="C85" s="49">
        <v>2028</v>
      </c>
      <c r="D85" s="52" t="s">
        <v>122</v>
      </c>
      <c r="E85" s="53" t="s">
        <v>190</v>
      </c>
      <c r="F85" s="29">
        <v>3661.45</v>
      </c>
    </row>
    <row r="86" spans="1:6" x14ac:dyDescent="0.2">
      <c r="A86" s="119">
        <v>80</v>
      </c>
      <c r="B86" s="44">
        <v>44188</v>
      </c>
      <c r="C86" s="49">
        <v>2029</v>
      </c>
      <c r="D86" s="52" t="s">
        <v>122</v>
      </c>
      <c r="E86" s="53" t="s">
        <v>191</v>
      </c>
      <c r="F86" s="29">
        <v>2126.8200000000002</v>
      </c>
    </row>
    <row r="87" spans="1:6" x14ac:dyDescent="0.2">
      <c r="A87" s="60">
        <v>81</v>
      </c>
      <c r="B87" s="44">
        <v>44188</v>
      </c>
      <c r="C87" s="49">
        <v>2030</v>
      </c>
      <c r="D87" s="52" t="s">
        <v>122</v>
      </c>
      <c r="E87" s="53" t="s">
        <v>192</v>
      </c>
      <c r="F87" s="29">
        <v>1350.88</v>
      </c>
    </row>
    <row r="88" spans="1:6" x14ac:dyDescent="0.2">
      <c r="A88" s="119">
        <v>82</v>
      </c>
      <c r="B88" s="44">
        <v>44188</v>
      </c>
      <c r="C88" s="49">
        <v>2031</v>
      </c>
      <c r="D88" s="52" t="s">
        <v>193</v>
      </c>
      <c r="E88" s="53" t="s">
        <v>194</v>
      </c>
      <c r="F88" s="29">
        <v>2035.96</v>
      </c>
    </row>
    <row r="89" spans="1:6" x14ac:dyDescent="0.2">
      <c r="A89" s="60">
        <v>83</v>
      </c>
      <c r="B89" s="44">
        <v>44188</v>
      </c>
      <c r="C89" s="49">
        <v>2032</v>
      </c>
      <c r="D89" s="52" t="s">
        <v>193</v>
      </c>
      <c r="E89" s="53" t="s">
        <v>194</v>
      </c>
      <c r="F89" s="29">
        <v>1451.31</v>
      </c>
    </row>
    <row r="90" spans="1:6" x14ac:dyDescent="0.2">
      <c r="A90" s="119">
        <v>84</v>
      </c>
      <c r="B90" s="44">
        <v>44188</v>
      </c>
      <c r="C90" s="49">
        <v>2033</v>
      </c>
      <c r="D90" s="52" t="s">
        <v>195</v>
      </c>
      <c r="E90" s="53" t="s">
        <v>196</v>
      </c>
      <c r="F90" s="29">
        <v>2822</v>
      </c>
    </row>
    <row r="91" spans="1:6" x14ac:dyDescent="0.2">
      <c r="A91" s="60">
        <v>85</v>
      </c>
      <c r="B91" s="44">
        <v>44189</v>
      </c>
      <c r="C91" s="49">
        <v>2040</v>
      </c>
      <c r="D91" s="52" t="s">
        <v>165</v>
      </c>
      <c r="E91" s="53" t="s">
        <v>198</v>
      </c>
      <c r="F91" s="29">
        <v>28700</v>
      </c>
    </row>
    <row r="92" spans="1:6" x14ac:dyDescent="0.2">
      <c r="A92" s="119">
        <v>86</v>
      </c>
      <c r="B92" s="44">
        <v>44189</v>
      </c>
      <c r="C92" s="49">
        <v>2041</v>
      </c>
      <c r="D92" s="52" t="s">
        <v>112</v>
      </c>
      <c r="E92" s="53" t="s">
        <v>113</v>
      </c>
      <c r="F92" s="29">
        <v>773.5</v>
      </c>
    </row>
    <row r="93" spans="1:6" x14ac:dyDescent="0.2">
      <c r="A93" s="60">
        <v>87</v>
      </c>
      <c r="B93" s="44">
        <v>44189</v>
      </c>
      <c r="C93" s="49">
        <v>2042</v>
      </c>
      <c r="D93" s="52" t="s">
        <v>165</v>
      </c>
      <c r="E93" s="53" t="s">
        <v>174</v>
      </c>
      <c r="F93" s="29">
        <v>2700</v>
      </c>
    </row>
    <row r="94" spans="1:6" x14ac:dyDescent="0.2">
      <c r="A94" s="119">
        <v>88</v>
      </c>
      <c r="B94" s="44"/>
      <c r="C94" s="49" t="s">
        <v>23</v>
      </c>
      <c r="D94" s="52" t="s">
        <v>201</v>
      </c>
      <c r="E94" s="53" t="s">
        <v>201</v>
      </c>
      <c r="F94" s="29">
        <v>2264.4499999999998</v>
      </c>
    </row>
    <row r="95" spans="1:6" x14ac:dyDescent="0.2">
      <c r="A95" s="60">
        <v>89</v>
      </c>
      <c r="B95" s="44"/>
      <c r="C95" s="49" t="s">
        <v>23</v>
      </c>
      <c r="D95" s="52" t="s">
        <v>202</v>
      </c>
      <c r="E95" s="53" t="s">
        <v>203</v>
      </c>
      <c r="F95" s="29">
        <v>0</v>
      </c>
    </row>
    <row r="96" spans="1:6" ht="15" thickBot="1" x14ac:dyDescent="0.25">
      <c r="A96" s="159" t="s">
        <v>79</v>
      </c>
      <c r="B96" s="160"/>
      <c r="C96" s="160"/>
      <c r="D96" s="160"/>
      <c r="E96" s="160"/>
      <c r="F96" s="15">
        <f>SUM(F8:F95)</f>
        <v>786935.35999999975</v>
      </c>
    </row>
    <row r="98" spans="6:6" x14ac:dyDescent="0.2">
      <c r="F98" s="16"/>
    </row>
    <row r="99" spans="6:6" x14ac:dyDescent="0.2">
      <c r="F99" s="16"/>
    </row>
    <row r="100" spans="6:6" x14ac:dyDescent="0.2">
      <c r="F100" s="16"/>
    </row>
    <row r="101" spans="6:6" x14ac:dyDescent="0.2">
      <c r="F101" s="17"/>
    </row>
    <row r="102" spans="6:6" x14ac:dyDescent="0.2">
      <c r="F102" s="16"/>
    </row>
  </sheetData>
  <sheetProtection algorithmName="SHA-512" hashValue="+kRt44P1rlZMBAqS7PGbiWwMPRtAYTVpxYPVRZ17//3no2zbi2HFdPcCNTITzJnBh7elgkmVfkdIXag9l/bUjw==" saltValue="vhDXtLquNc3BubNjloVWTw==" spinCount="100000" sheet="1" formatCells="0" formatColumns="0" formatRows="0" insertColumns="0" insertRows="0" insertHyperlinks="0" deleteColumns="0" deleteRows="0" sort="0" autoFilter="0" pivotTables="0"/>
  <mergeCells count="2">
    <mergeCell ref="A96:E96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D30" sqref="D30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80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6" t="s">
        <v>19</v>
      </c>
      <c r="B7" s="67" t="s">
        <v>20</v>
      </c>
      <c r="C7" s="67" t="s">
        <v>22</v>
      </c>
      <c r="D7" s="67" t="s">
        <v>21</v>
      </c>
      <c r="E7" s="3" t="s">
        <v>16</v>
      </c>
    </row>
    <row r="8" spans="1:5" x14ac:dyDescent="0.2">
      <c r="A8" s="68">
        <v>44180</v>
      </c>
      <c r="B8" s="143">
        <v>1973</v>
      </c>
      <c r="C8" s="63" t="s">
        <v>153</v>
      </c>
      <c r="D8" s="63" t="s">
        <v>155</v>
      </c>
      <c r="E8" s="144">
        <v>31630.2</v>
      </c>
    </row>
    <row r="9" spans="1:5" x14ac:dyDescent="0.2">
      <c r="A9" s="68">
        <v>44189</v>
      </c>
      <c r="B9" s="63">
        <v>2044</v>
      </c>
      <c r="C9" s="63" t="s">
        <v>182</v>
      </c>
      <c r="D9" s="63" t="s">
        <v>197</v>
      </c>
      <c r="E9" s="144">
        <v>11611.77</v>
      </c>
    </row>
    <row r="10" spans="1:5" x14ac:dyDescent="0.2">
      <c r="A10" s="64"/>
      <c r="B10" s="7"/>
      <c r="C10" s="7"/>
      <c r="D10" s="65"/>
      <c r="E10" s="144"/>
    </row>
    <row r="11" spans="1:5" ht="13.5" thickBot="1" x14ac:dyDescent="0.25">
      <c r="A11" s="159" t="s">
        <v>81</v>
      </c>
      <c r="B11" s="160"/>
      <c r="C11" s="160"/>
      <c r="D11" s="10"/>
      <c r="E11" s="4">
        <f>SUM(E8:E10)</f>
        <v>43241.97</v>
      </c>
    </row>
    <row r="14" spans="1:5" ht="15.75" customHeight="1" x14ac:dyDescent="0.2"/>
    <row r="15" spans="1:5" ht="15.75" customHeight="1" x14ac:dyDescent="0.2"/>
    <row r="16" spans="1:5" ht="15.75" customHeight="1" x14ac:dyDescent="0.2"/>
    <row r="19" spans="1:1" ht="15" x14ac:dyDescent="0.2">
      <c r="A19" s="12"/>
    </row>
    <row r="20" spans="1:1" ht="15" x14ac:dyDescent="0.2">
      <c r="A20" s="12"/>
    </row>
    <row r="21" spans="1:1" ht="15" x14ac:dyDescent="0.2">
      <c r="A21" s="12"/>
    </row>
    <row r="22" spans="1:1" ht="15" x14ac:dyDescent="0.2">
      <c r="A22" s="12"/>
    </row>
  </sheetData>
  <sheetProtection algorithmName="SHA-512" hashValue="ocd8dg2oRsClr9Mb94wpmRCp+UY5awGko9pek3c8D4KHYipjCummjiX4AShTSSAG8M9Icp3UhZj/EKiOawNkVQ==" saltValue="ZBGt7jzV3sueLtwfMuVDhg==" spinCount="100000" sheet="1" formatCells="0" formatColumns="0" formatRows="0" insertColumns="0" insertRows="0" insertHyperlinks="0" deleteColumns="0" deleteRows="0" sort="0" autoFilter="0" pivotTables="0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tabSelected="1" workbookViewId="0">
      <selection activeCell="M38" sqref="M38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71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61" t="s">
        <v>78</v>
      </c>
      <c r="B5" s="161"/>
      <c r="C5" s="161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4" t="s">
        <v>23</v>
      </c>
      <c r="B8" s="55" t="s">
        <v>6</v>
      </c>
      <c r="C8" s="55" t="s">
        <v>7</v>
      </c>
      <c r="D8" s="55" t="s">
        <v>8</v>
      </c>
      <c r="E8" s="56" t="s">
        <v>3</v>
      </c>
      <c r="F8" s="57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25.5" x14ac:dyDescent="0.2">
      <c r="A9" s="113" t="s">
        <v>53</v>
      </c>
      <c r="B9" s="81"/>
      <c r="C9" s="81"/>
      <c r="D9" s="82">
        <v>35512.61</v>
      </c>
      <c r="E9" s="83"/>
      <c r="F9" s="84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5" t="s">
        <v>55</v>
      </c>
      <c r="B10" s="81" t="s">
        <v>94</v>
      </c>
      <c r="C10" s="81">
        <v>9</v>
      </c>
      <c r="D10" s="86">
        <v>201</v>
      </c>
      <c r="E10" s="83" t="s">
        <v>23</v>
      </c>
      <c r="F10" s="90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80" t="s">
        <v>23</v>
      </c>
      <c r="B11" s="81" t="s">
        <v>94</v>
      </c>
      <c r="C11" s="81">
        <v>9</v>
      </c>
      <c r="D11" s="86">
        <v>201</v>
      </c>
      <c r="E11" s="83" t="s">
        <v>23</v>
      </c>
      <c r="F11" s="90" t="s">
        <v>56</v>
      </c>
    </row>
    <row r="12" spans="1:15" ht="25.5" x14ac:dyDescent="0.2">
      <c r="A12" s="80" t="s">
        <v>23</v>
      </c>
      <c r="B12" s="81" t="s">
        <v>94</v>
      </c>
      <c r="C12" s="81">
        <v>9</v>
      </c>
      <c r="D12" s="86">
        <v>202</v>
      </c>
      <c r="E12" s="83" t="s">
        <v>23</v>
      </c>
      <c r="F12" s="90" t="s">
        <v>68</v>
      </c>
    </row>
    <row r="13" spans="1:15" ht="25.5" x14ac:dyDescent="0.2">
      <c r="A13" s="80" t="s">
        <v>23</v>
      </c>
      <c r="B13" s="81" t="s">
        <v>94</v>
      </c>
      <c r="C13" s="81">
        <v>9</v>
      </c>
      <c r="D13" s="86">
        <v>202</v>
      </c>
      <c r="E13" s="83" t="s">
        <v>23</v>
      </c>
      <c r="F13" s="90" t="s">
        <v>57</v>
      </c>
    </row>
    <row r="14" spans="1:15" ht="25.5" x14ac:dyDescent="0.2">
      <c r="A14" s="80" t="s">
        <v>23</v>
      </c>
      <c r="B14" s="81" t="s">
        <v>94</v>
      </c>
      <c r="C14" s="81">
        <v>9</v>
      </c>
      <c r="D14" s="86">
        <v>202</v>
      </c>
      <c r="E14" s="83" t="s">
        <v>23</v>
      </c>
      <c r="F14" s="90" t="s">
        <v>57</v>
      </c>
    </row>
    <row r="15" spans="1:15" ht="25.5" x14ac:dyDescent="0.2">
      <c r="A15" s="80" t="s">
        <v>23</v>
      </c>
      <c r="B15" s="81" t="s">
        <v>94</v>
      </c>
      <c r="C15" s="81">
        <v>9</v>
      </c>
      <c r="D15" s="86">
        <v>202</v>
      </c>
      <c r="E15" s="83" t="s">
        <v>23</v>
      </c>
      <c r="F15" s="90" t="s">
        <v>57</v>
      </c>
    </row>
    <row r="16" spans="1:15" x14ac:dyDescent="0.2">
      <c r="A16" s="80" t="s">
        <v>23</v>
      </c>
      <c r="B16" s="81" t="s">
        <v>94</v>
      </c>
      <c r="C16" s="81">
        <v>9</v>
      </c>
      <c r="D16" s="86">
        <v>135</v>
      </c>
      <c r="E16" s="83" t="s">
        <v>23</v>
      </c>
      <c r="F16" s="91" t="s">
        <v>58</v>
      </c>
    </row>
    <row r="17" spans="1:6" x14ac:dyDescent="0.2">
      <c r="A17" s="80" t="s">
        <v>23</v>
      </c>
      <c r="B17" s="81" t="s">
        <v>94</v>
      </c>
      <c r="C17" s="81">
        <v>9</v>
      </c>
      <c r="D17" s="86">
        <v>725</v>
      </c>
      <c r="E17" s="83" t="s">
        <v>23</v>
      </c>
      <c r="F17" s="91" t="s">
        <v>63</v>
      </c>
    </row>
    <row r="18" spans="1:6" x14ac:dyDescent="0.2">
      <c r="A18" s="80"/>
      <c r="B18" s="81" t="s">
        <v>94</v>
      </c>
      <c r="C18" s="81">
        <v>18</v>
      </c>
      <c r="D18" s="86">
        <v>1445.16</v>
      </c>
      <c r="E18" s="83"/>
      <c r="F18" s="91" t="s">
        <v>179</v>
      </c>
    </row>
    <row r="19" spans="1:6" x14ac:dyDescent="0.2">
      <c r="A19" s="80"/>
      <c r="B19" s="81" t="s">
        <v>94</v>
      </c>
      <c r="C19" s="81">
        <v>18</v>
      </c>
      <c r="D19" s="86">
        <v>150.28</v>
      </c>
      <c r="E19" s="83"/>
      <c r="F19" s="91" t="s">
        <v>179</v>
      </c>
    </row>
    <row r="20" spans="1:6" x14ac:dyDescent="0.2">
      <c r="A20" s="80"/>
      <c r="B20" s="81" t="s">
        <v>94</v>
      </c>
      <c r="C20" s="81">
        <v>18</v>
      </c>
      <c r="D20" s="86">
        <v>129.06</v>
      </c>
      <c r="E20" s="83"/>
      <c r="F20" s="91" t="s">
        <v>179</v>
      </c>
    </row>
    <row r="21" spans="1:6" x14ac:dyDescent="0.2">
      <c r="A21" s="85" t="s">
        <v>54</v>
      </c>
      <c r="B21" s="81" t="s">
        <v>23</v>
      </c>
      <c r="C21" s="81" t="s">
        <v>23</v>
      </c>
      <c r="D21" s="82">
        <f>SUM(D10:D20)</f>
        <v>3794.5</v>
      </c>
      <c r="E21" s="83" t="s">
        <v>23</v>
      </c>
      <c r="F21" s="92" t="s">
        <v>23</v>
      </c>
    </row>
    <row r="22" spans="1:6" x14ac:dyDescent="0.2">
      <c r="A22" s="80" t="s">
        <v>23</v>
      </c>
      <c r="B22" s="81" t="s">
        <v>23</v>
      </c>
      <c r="C22" s="81" t="s">
        <v>23</v>
      </c>
      <c r="D22" s="81" t="s">
        <v>23</v>
      </c>
      <c r="E22" s="83">
        <f>SUM(D9+D21)</f>
        <v>39307.11</v>
      </c>
      <c r="F22" s="92" t="s">
        <v>23</v>
      </c>
    </row>
    <row r="23" spans="1:6" ht="25.5" x14ac:dyDescent="0.2">
      <c r="A23" s="113" t="s">
        <v>59</v>
      </c>
      <c r="B23" s="81" t="s">
        <v>23</v>
      </c>
      <c r="C23" s="81" t="s">
        <v>23</v>
      </c>
      <c r="D23" s="82">
        <v>1740267.21</v>
      </c>
      <c r="E23" s="83" t="s">
        <v>23</v>
      </c>
      <c r="F23" s="92" t="s">
        <v>23</v>
      </c>
    </row>
    <row r="24" spans="1:6" ht="25.5" x14ac:dyDescent="0.2">
      <c r="A24" s="85" t="s">
        <v>61</v>
      </c>
      <c r="B24" s="81" t="s">
        <v>94</v>
      </c>
      <c r="C24" s="81">
        <v>9</v>
      </c>
      <c r="D24" s="77">
        <v>9892</v>
      </c>
      <c r="E24" s="83" t="s">
        <v>23</v>
      </c>
      <c r="F24" s="87" t="s">
        <v>68</v>
      </c>
    </row>
    <row r="25" spans="1:6" ht="25.5" x14ac:dyDescent="0.2">
      <c r="A25" s="80" t="s">
        <v>23</v>
      </c>
      <c r="B25" s="81" t="s">
        <v>94</v>
      </c>
      <c r="C25" s="81">
        <v>9</v>
      </c>
      <c r="D25" s="77">
        <v>9892</v>
      </c>
      <c r="E25" s="83" t="s">
        <v>23</v>
      </c>
      <c r="F25" s="87" t="s">
        <v>56</v>
      </c>
    </row>
    <row r="26" spans="1:6" x14ac:dyDescent="0.2">
      <c r="A26" s="80" t="s">
        <v>23</v>
      </c>
      <c r="B26" s="81" t="s">
        <v>94</v>
      </c>
      <c r="C26" s="81">
        <v>9</v>
      </c>
      <c r="D26" s="77">
        <v>9891</v>
      </c>
      <c r="E26" s="83" t="s">
        <v>23</v>
      </c>
      <c r="F26" s="87" t="s">
        <v>69</v>
      </c>
    </row>
    <row r="27" spans="1:6" ht="25.5" x14ac:dyDescent="0.2">
      <c r="A27" s="80" t="s">
        <v>23</v>
      </c>
      <c r="B27" s="81" t="s">
        <v>94</v>
      </c>
      <c r="C27" s="81">
        <v>9</v>
      </c>
      <c r="D27" s="77">
        <v>9891</v>
      </c>
      <c r="E27" s="83" t="s">
        <v>23</v>
      </c>
      <c r="F27" s="87" t="s">
        <v>62</v>
      </c>
    </row>
    <row r="28" spans="1:6" ht="25.5" x14ac:dyDescent="0.2">
      <c r="A28" s="80" t="s">
        <v>23</v>
      </c>
      <c r="B28" s="81" t="s">
        <v>94</v>
      </c>
      <c r="C28" s="81">
        <v>9</v>
      </c>
      <c r="D28" s="77">
        <v>9891</v>
      </c>
      <c r="E28" s="83" t="s">
        <v>23</v>
      </c>
      <c r="F28" s="87" t="s">
        <v>62</v>
      </c>
    </row>
    <row r="29" spans="1:6" ht="25.5" x14ac:dyDescent="0.2">
      <c r="A29" s="80" t="s">
        <v>23</v>
      </c>
      <c r="B29" s="81" t="s">
        <v>94</v>
      </c>
      <c r="C29" s="81">
        <v>9</v>
      </c>
      <c r="D29" s="77">
        <v>9891</v>
      </c>
      <c r="E29" s="83" t="s">
        <v>23</v>
      </c>
      <c r="F29" s="87" t="s">
        <v>62</v>
      </c>
    </row>
    <row r="30" spans="1:6" x14ac:dyDescent="0.2">
      <c r="A30" s="80" t="s">
        <v>23</v>
      </c>
      <c r="B30" s="81" t="s">
        <v>94</v>
      </c>
      <c r="C30" s="81">
        <v>9</v>
      </c>
      <c r="D30" s="77">
        <v>6591</v>
      </c>
      <c r="E30" s="83" t="s">
        <v>23</v>
      </c>
      <c r="F30" s="88" t="s">
        <v>31</v>
      </c>
    </row>
    <row r="31" spans="1:6" x14ac:dyDescent="0.2">
      <c r="A31" s="80" t="s">
        <v>23</v>
      </c>
      <c r="B31" s="81" t="s">
        <v>94</v>
      </c>
      <c r="C31" s="81">
        <v>9</v>
      </c>
      <c r="D31" s="77">
        <v>35503</v>
      </c>
      <c r="E31" s="83" t="s">
        <v>23</v>
      </c>
      <c r="F31" s="88" t="s">
        <v>63</v>
      </c>
    </row>
    <row r="32" spans="1:6" x14ac:dyDescent="0.2">
      <c r="A32" s="80"/>
      <c r="B32" s="81" t="s">
        <v>94</v>
      </c>
      <c r="C32" s="81">
        <v>18</v>
      </c>
      <c r="D32" s="77">
        <v>7363.72</v>
      </c>
      <c r="E32" s="83"/>
      <c r="F32" s="88" t="s">
        <v>179</v>
      </c>
    </row>
    <row r="33" spans="1:6" x14ac:dyDescent="0.2">
      <c r="A33" s="80"/>
      <c r="B33" s="81" t="s">
        <v>94</v>
      </c>
      <c r="C33" s="81">
        <v>18</v>
      </c>
      <c r="D33" s="77">
        <v>6323.87</v>
      </c>
      <c r="E33" s="83"/>
      <c r="F33" s="88" t="s">
        <v>179</v>
      </c>
    </row>
    <row r="34" spans="1:6" x14ac:dyDescent="0.2">
      <c r="A34" s="80"/>
      <c r="B34" s="81" t="s">
        <v>94</v>
      </c>
      <c r="C34" s="81">
        <v>18</v>
      </c>
      <c r="D34" s="77">
        <v>70812.84</v>
      </c>
      <c r="E34" s="83"/>
      <c r="F34" s="88" t="s">
        <v>179</v>
      </c>
    </row>
    <row r="35" spans="1:6" x14ac:dyDescent="0.2">
      <c r="A35" s="85" t="s">
        <v>60</v>
      </c>
      <c r="B35" s="81" t="s">
        <v>23</v>
      </c>
      <c r="C35" s="81" t="s">
        <v>23</v>
      </c>
      <c r="D35" s="82">
        <f>SUM(D24:D34)</f>
        <v>185942.43</v>
      </c>
      <c r="E35" s="83" t="s">
        <v>23</v>
      </c>
      <c r="F35" s="92" t="s">
        <v>23</v>
      </c>
    </row>
    <row r="36" spans="1:6" ht="15" thickBot="1" x14ac:dyDescent="0.25">
      <c r="A36" s="93" t="s">
        <v>23</v>
      </c>
      <c r="B36" s="94" t="s">
        <v>23</v>
      </c>
      <c r="C36" s="94" t="s">
        <v>23</v>
      </c>
      <c r="D36" s="95" t="s">
        <v>23</v>
      </c>
      <c r="E36" s="96">
        <f>SUM(D23+D35)</f>
        <v>1926209.64</v>
      </c>
      <c r="F36" s="97" t="s">
        <v>23</v>
      </c>
    </row>
  </sheetData>
  <sheetProtection algorithmName="SHA-512" hashValue="diAsG7QmYX5VtkHjIUxq/TmhMKtkNhjMi3wdI/79Wq3alkFVFdgQOdxyUlqYQAWudS6xH/8K6IlQ/l56z3ClEg==" saltValue="L3iL08ExXFU6+CotIjeu3Q==" spinCount="100000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2021-01-07T13:57:03Z</dcterms:modified>
</cp:coreProperties>
</file>