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tii_anunturi_postari\septembrie\15092021\"/>
    </mc:Choice>
  </mc:AlternateContent>
  <xr:revisionPtr revIDLastSave="0" documentId="13_ncr:1_{35617D2F-120D-4213-B5E6-7A33B55563B8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 si cotiz.la organ.int." sheetId="8" r:id="rId6"/>
  </sheets>
  <calcPr calcId="191029"/>
</workbook>
</file>

<file path=xl/calcChain.xml><?xml version="1.0" encoding="utf-8"?>
<calcChain xmlns="http://schemas.openxmlformats.org/spreadsheetml/2006/main">
  <c r="E9" i="8" l="1"/>
  <c r="E13" i="4" l="1"/>
  <c r="D120" i="5" l="1"/>
  <c r="D134" i="5" l="1"/>
  <c r="D29" i="7" l="1"/>
  <c r="D18" i="7" l="1"/>
  <c r="D106" i="5"/>
  <c r="D125" i="5" l="1"/>
  <c r="D9" i="6" l="1"/>
  <c r="D130" i="5" l="1"/>
  <c r="F99" i="2" l="1"/>
  <c r="E30" i="7" l="1"/>
  <c r="E19" i="7"/>
  <c r="E10" i="6" l="1"/>
  <c r="D48" i="5" l="1"/>
  <c r="E126" i="5" l="1"/>
  <c r="E131" i="5" l="1"/>
  <c r="D77" i="5" l="1"/>
  <c r="E78" i="5" s="1"/>
  <c r="D113" i="5" l="1"/>
  <c r="E135" i="5" l="1"/>
  <c r="E114" i="5"/>
  <c r="E107" i="5"/>
  <c r="E49" i="5" l="1"/>
  <c r="E121" i="5"/>
  <c r="E136" i="5" l="1"/>
</calcChain>
</file>

<file path=xl/sharedStrings.xml><?xml version="1.0" encoding="utf-8"?>
<sst xmlns="http://schemas.openxmlformats.org/spreadsheetml/2006/main" count="780" uniqueCount="218">
  <si>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</si>
  <si>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</si>
  <si>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</si>
  <si>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</si>
  <si>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</si>
  <si>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</si>
  <si>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</si>
  <si>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</si>
  <si>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</si>
  <si>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</si>
  <si>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</si>
  <si>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</si>
  <si>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</si>
  <si>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</si>
  <si>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</si>
  <si>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</si>
  <si>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</si>
  <si>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</si>
  <si>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</si>
  <si>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</si>
  <si>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</si>
  <si>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</si>
  <si>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</si>
  <si>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</si>
  <si>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</si>
  <si>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</si>
  <si>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</si>
  <si>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</si>
  <si>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</si>
  <si>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</si>
  <si>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</si>
  <si>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</si>
  <si>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</si>
  <si>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</si>
  <si>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</si>
  <si>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</si>
  <si>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</si>
  <si>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</si>
  <si>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</si>
  <si>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</si>
  <si>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</si>
  <si>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</si>
  <si>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</si>
  <si>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</si>
  <si>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</si>
  <si>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</si>
  <si>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</si>
  <si>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</si>
  <si>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</si>
  <si>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</si>
  <si>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</si>
  <si>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</si>
  <si>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</si>
  <si>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</si>
  <si>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</si>
  <si>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</si>
  <si>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</si>
  <si>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</si>
  <si>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</si>
  <si>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</si>
  <si>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</si>
  <si>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</si>
  <si>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</si>
  <si>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</si>
  <si>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>PENSIE ALIMENTARA</t>
  </si>
  <si>
    <t xml:space="preserve">POPRIRE SALARIU </t>
  </si>
  <si>
    <t>PENSIE PRIVATA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</si>
  <si>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</si>
  <si>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</si>
  <si>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</si>
  <si>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</si>
  <si>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</si>
  <si>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</si>
  <si>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>VARSAMINTE PT.PERS.CU HANDICAP NEINCADRATE-2021</t>
  </si>
  <si>
    <t>ALIMENTARE CARD SALARII</t>
  </si>
  <si>
    <t>01-31 AUGUST</t>
  </si>
  <si>
    <t xml:space="preserve">01-31 august </t>
  </si>
  <si>
    <t>perioada: 01-31 august 2021</t>
  </si>
  <si>
    <t>Total plati august</t>
  </si>
  <si>
    <t>01-31 august</t>
  </si>
  <si>
    <t>TOTAL AUGUST</t>
  </si>
  <si>
    <t>perioada: 01-31 august</t>
  </si>
  <si>
    <t>DANTE INTERNATIONAL SA</t>
  </si>
  <si>
    <t>TELEVIZOR SONY</t>
  </si>
  <si>
    <t>MIDA SOFT BUSINESS SRL</t>
  </si>
  <si>
    <t>CARTUS TONERE</t>
  </si>
  <si>
    <t>DIGITRONIX TECHNOLOGY SRL</t>
  </si>
  <si>
    <t>LENOVO 180 W</t>
  </si>
  <si>
    <t xml:space="preserve">NANO SET IT SRL </t>
  </si>
  <si>
    <t>DEFLECTOR AER CONDITIONAT</t>
  </si>
  <si>
    <t>APPLE PRO 11</t>
  </si>
  <si>
    <t>COMPANIA MUNICIPALA IMOBILIARA</t>
  </si>
  <si>
    <t>DIFERENTA ACTUALIZARE CHIRIE</t>
  </si>
  <si>
    <t>CERTSIGN SA</t>
  </si>
  <si>
    <t>CERTIFICAT DIGITAL</t>
  </si>
  <si>
    <t>PFA</t>
  </si>
  <si>
    <t>SERVICII CONSULTANTA</t>
  </si>
  <si>
    <t>AVANS CONCEDIU ODIHNA</t>
  </si>
  <si>
    <t>august</t>
  </si>
  <si>
    <t>OMICRON SERVICE SRL</t>
  </si>
  <si>
    <t>TELEFON PANASONIC</t>
  </si>
  <si>
    <t>COMPUTERLINE SRL</t>
  </si>
  <si>
    <t>MULTIFUNCTIONALA CANON</t>
  </si>
  <si>
    <t>PERLA ECO CLEAN SRL</t>
  </si>
  <si>
    <t xml:space="preserve">SERVICII CURATENIE </t>
  </si>
  <si>
    <t>VODAFONE ROMANIA SA</t>
  </si>
  <si>
    <t>ABONAMENT TV</t>
  </si>
  <si>
    <t>ARLI CO SRL</t>
  </si>
  <si>
    <t>ODORIZANT</t>
  </si>
  <si>
    <t>RASIROM</t>
  </si>
  <si>
    <t>SERV.SISTEM COMPLEX DE SECURITATE</t>
  </si>
  <si>
    <t xml:space="preserve">FOLOSINTA SPATIU </t>
  </si>
  <si>
    <t>DNS BIROTICA SRL</t>
  </si>
  <si>
    <t>PLIC CU BURDUF</t>
  </si>
  <si>
    <t>BTM CORPORATE SECURITY SRL</t>
  </si>
  <si>
    <t xml:space="preserve">PAZA IULIE </t>
  </si>
  <si>
    <t>APSAP</t>
  </si>
  <si>
    <t>TAXA CURSURI FORMARE PROFESIONALA</t>
  </si>
  <si>
    <t>CENTRUL MEDICAL UNIREA</t>
  </si>
  <si>
    <t>SERVICII MEDICINA MUNCII</t>
  </si>
  <si>
    <t>CUMPANA 1993 SRL</t>
  </si>
  <si>
    <t>PACHET BIDOANE APA</t>
  </si>
  <si>
    <t>C.N.POSTA ROMANA SA</t>
  </si>
  <si>
    <t>ALIMENTARE MASINA FRANCAT</t>
  </si>
  <si>
    <t>KODEX PRODIMPEX SRL</t>
  </si>
  <si>
    <t>SIMEZA CU ACCESORII</t>
  </si>
  <si>
    <t>INFORM LYKOS SA</t>
  </si>
  <si>
    <t>PLICURI SALARII</t>
  </si>
  <si>
    <t>OSIM</t>
  </si>
  <si>
    <t>RIDICAT NUMERAR</t>
  </si>
  <si>
    <t>MONITORUL OFICIAL RA</t>
  </si>
  <si>
    <t>PUBLICARE ANUNT CONCURS</t>
  </si>
  <si>
    <t>PROFESIONAL GLOBAL PRESS SRL</t>
  </si>
  <si>
    <t>OFFICE MAX SRL</t>
  </si>
  <si>
    <t>HARTIE AUTOCOLANT NOLA</t>
  </si>
  <si>
    <t>CRISTALSOFT SRL</t>
  </si>
  <si>
    <t>SERVICII SOFT.CONTA</t>
  </si>
  <si>
    <t>ZASS ROMANIA SRL</t>
  </si>
  <si>
    <t>VENTILATOR TURN</t>
  </si>
  <si>
    <t>ROMFILATERIA SA</t>
  </si>
  <si>
    <t>PRODUS FILATELIC</t>
  </si>
  <si>
    <t>TURBO CAR SRL</t>
  </si>
  <si>
    <t>ITP</t>
  </si>
  <si>
    <t>ENGIE ROMANIA SA</t>
  </si>
  <si>
    <t>CONSUM GAZE</t>
  </si>
  <si>
    <t>ASKIMS DEVELOPMENT SRL</t>
  </si>
  <si>
    <t>MENTENANTA CAL ISO.</t>
  </si>
  <si>
    <t>XEROX ROMANIA SA</t>
  </si>
  <si>
    <t xml:space="preserve">MENTENANTA FOTOCOPIATOARE </t>
  </si>
  <si>
    <t>SC SQUARE PARKING SRL</t>
  </si>
  <si>
    <t>CAMI COMEXIM SRL</t>
  </si>
  <si>
    <t xml:space="preserve">SERVICII PARCARE </t>
  </si>
  <si>
    <t>SERVICII DISTRUGERE DESEURI</t>
  </si>
  <si>
    <t>TREI D PLUS SRL</t>
  </si>
  <si>
    <t>SERVICII DEZINFECTIE</t>
  </si>
  <si>
    <t>SERVICII CONSULTANTA IT</t>
  </si>
  <si>
    <t>RCS &amp; RDS SA</t>
  </si>
  <si>
    <t>ABONAMENT INTERNET</t>
  </si>
  <si>
    <t>MIDOCAR SRL</t>
  </si>
  <si>
    <t>REVIZIE AUTO</t>
  </si>
  <si>
    <t>CEC</t>
  </si>
  <si>
    <t>ALMAS OFFICE SRL</t>
  </si>
  <si>
    <t>AVIZIER MAGNETIC</t>
  </si>
  <si>
    <t>MERTECOM SRL</t>
  </si>
  <si>
    <t>REZERVE ODORIZANT</t>
  </si>
  <si>
    <t>MARKETING CONCEPT SRL</t>
  </si>
  <si>
    <t>PRODUSE CURATENIE</t>
  </si>
  <si>
    <t>SCULE DE MANA</t>
  </si>
  <si>
    <t>REINTREGIRE CONT</t>
  </si>
  <si>
    <t>HORNBACH CENTRALA SRL</t>
  </si>
  <si>
    <t>PACHET PERDEA</t>
  </si>
  <si>
    <t>FAIR COM AGENTI SRL</t>
  </si>
  <si>
    <t xml:space="preserve">SET CASETE </t>
  </si>
  <si>
    <t>TELEFONIE MOBILA</t>
  </si>
  <si>
    <t>SERVERE DELL</t>
  </si>
  <si>
    <t>EXPERT TOTAL VENT SRL</t>
  </si>
  <si>
    <t>KIT INSTALARE AER CONDITIONAT</t>
  </si>
  <si>
    <t xml:space="preserve">INCARCARE REFRIGERANT </t>
  </si>
  <si>
    <t>TORA DISTRIBUTION SYSTEM SRL</t>
  </si>
  <si>
    <t xml:space="preserve">BATERII </t>
  </si>
  <si>
    <t>DHL INTERNATIONAL SRL</t>
  </si>
  <si>
    <t>EXPEDIERI EXPRES</t>
  </si>
  <si>
    <t>APA NOVA BUCURESTI SA</t>
  </si>
  <si>
    <t>SERVICII APA</t>
  </si>
  <si>
    <t>PIESE DE SCHIMB</t>
  </si>
  <si>
    <t>SERVER DELL</t>
  </si>
  <si>
    <t>EMPO SYSTEMS SRL</t>
  </si>
  <si>
    <t>SERVICII SISTEM TVCI</t>
  </si>
  <si>
    <t>ENEL ENERGIE MUNTENIA</t>
  </si>
  <si>
    <t>CONSUM ENERGIE ELECTRICA</t>
  </si>
  <si>
    <t xml:space="preserve">PFA </t>
  </si>
  <si>
    <t>MENTENANTA SISTEME ELECTRICE</t>
  </si>
  <si>
    <t>SERVICII FURNIZARE INTERNET</t>
  </si>
  <si>
    <t>ANTARES ROMANIA SRL</t>
  </si>
  <si>
    <t>SCAUN DE BIROU</t>
  </si>
  <si>
    <t>MEDA CONSULT SRL</t>
  </si>
  <si>
    <t>PACHET PRODUSE IMPRIMANTE</t>
  </si>
  <si>
    <t>INSULA DE PERDELE SUD SRL</t>
  </si>
  <si>
    <t>PERDEA ROLETE</t>
  </si>
  <si>
    <t>MAGNETI AUTO</t>
  </si>
  <si>
    <t>DOSARE INCOPCIAT</t>
  </si>
  <si>
    <t>SERVICII WI-FI</t>
  </si>
  <si>
    <t>SERVICII TELEFONIE FIXA</t>
  </si>
  <si>
    <t>CTCE PIATRA NEAMT</t>
  </si>
  <si>
    <t xml:space="preserve">ACTUALIZARI LEGIS </t>
  </si>
  <si>
    <t>SERVICII ECHIPAM.AER CONDITIONAT</t>
  </si>
  <si>
    <t>SOF SERVICE SRL</t>
  </si>
  <si>
    <t>DISTRUGATOR DOCUMENTE</t>
  </si>
  <si>
    <t>OMV PETROM MARKETING SRL</t>
  </si>
  <si>
    <t>IMPRIMARE BONURI BVC</t>
  </si>
  <si>
    <t>QUARTZ MATRIX SRL</t>
  </si>
  <si>
    <t>MULTIFUNCTIONALA LASER</t>
  </si>
  <si>
    <t>BONURI VALORICE BVC</t>
  </si>
  <si>
    <t>OMNI TECH SRL</t>
  </si>
  <si>
    <t>COMISION BANCAR</t>
  </si>
  <si>
    <t xml:space="preserve">CAP 55 02 01 "CONTRIBUTII SI COTIZATII LA ORGANISMELE INTERNATIONALE" </t>
  </si>
  <si>
    <t>TRANSFER TAXE PCT</t>
  </si>
  <si>
    <t>TOTAL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</si>
</sst>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C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3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7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0" fontId="20" fillId="24" borderId="14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14" fontId="1" fillId="0" borderId="17" xfId="40" applyNumberFormat="1" applyFont="1" applyBorder="1" applyAlignment="1">
      <alignment horizontal="left" vertical="center"/>
    </xf>
    <xf numFmtId="0" fontId="1" fillId="0" borderId="10" xfId="40" applyFont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14" fontId="29" fillId="0" borderId="17" xfId="41" applyNumberFormat="1" applyFont="1" applyFill="1" applyBorder="1" applyAlignment="1">
      <alignment horizontal="left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14" fontId="20" fillId="0" borderId="17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165" fontId="20" fillId="0" borderId="10" xfId="40" applyNumberFormat="1" applyFont="1" applyFill="1" applyBorder="1" applyAlignment="1">
      <alignment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 wrapText="1"/>
    </xf>
    <xf numFmtId="0" fontId="21" fillId="0" borderId="10" xfId="40" applyFont="1" applyFill="1" applyBorder="1" applyAlignment="1">
      <alignment horizontal="center"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0" fontId="1" fillId="0" borderId="17" xfId="40" applyFont="1" applyFill="1" applyBorder="1" applyAlignment="1">
      <alignment horizontal="left" wrapText="1"/>
    </xf>
    <xf numFmtId="0" fontId="27" fillId="0" borderId="17" xfId="40" applyFont="1" applyFill="1" applyBorder="1" applyAlignment="1">
      <alignment horizontal="center" wrapText="1"/>
    </xf>
    <xf numFmtId="4" fontId="27" fillId="24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left" vertical="center" wrapText="1"/>
    </xf>
    <xf numFmtId="14" fontId="1" fillId="0" borderId="10" xfId="40" applyNumberFormat="1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center"/>
    </xf>
    <xf numFmtId="0" fontId="1" fillId="24" borderId="17" xfId="40" applyFont="1" applyFill="1" applyBorder="1" applyAlignment="1">
      <alignment horizontal="left" vertical="center" wrapText="1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1" fillId="0" borderId="10" xfId="40" applyFont="1" applyBorder="1"/>
    <xf numFmtId="4" fontId="1" fillId="0" borderId="10" xfId="40" applyNumberFormat="1" applyFont="1" applyFill="1" applyBorder="1" applyAlignment="1">
      <alignment horizontal="right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1" fillId="24" borderId="19" xfId="40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left" vertical="center"/>
    </xf>
    <xf numFmtId="165" fontId="1" fillId="24" borderId="10" xfId="40" applyNumberFormat="1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horizontal="center"/>
    </xf>
    <xf numFmtId="4" fontId="30" fillId="0" borderId="0" xfId="0" applyNumberFormat="1" applyFont="1" applyFill="1"/>
    <xf numFmtId="4" fontId="30" fillId="0" borderId="0" xfId="0" applyNumberFormat="1" applyFont="1"/>
    <xf numFmtId="0" fontId="30" fillId="0" borderId="0" xfId="0" applyFont="1"/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2" fontId="1" fillId="0" borderId="14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horizontal="right" wrapText="1"/>
    </xf>
    <xf numFmtId="165" fontId="21" fillId="24" borderId="10" xfId="40" applyNumberFormat="1" applyFont="1" applyFill="1" applyBorder="1" applyAlignment="1">
      <alignment vertical="center" wrapText="1"/>
    </xf>
    <xf numFmtId="2" fontId="1" fillId="24" borderId="10" xfId="40" applyNumberFormat="1" applyFont="1" applyFill="1" applyBorder="1" applyAlignment="1">
      <alignment vertical="center" wrapText="1"/>
    </xf>
    <xf numFmtId="165" fontId="27" fillId="24" borderId="10" xfId="40" applyNumberFormat="1" applyFont="1" applyFill="1" applyBorder="1" applyAlignment="1">
      <alignment horizontal="right" vertical="center" wrapText="1"/>
    </xf>
    <xf numFmtId="0" fontId="1" fillId="24" borderId="17" xfId="40" applyFont="1" applyFill="1" applyBorder="1" applyAlignment="1">
      <alignment horizontal="center" vertical="center"/>
    </xf>
    <xf numFmtId="0" fontId="26" fillId="24" borderId="17" xfId="40" applyFont="1" applyFill="1" applyBorder="1" applyAlignment="1">
      <alignment horizontal="center" vertical="center"/>
    </xf>
    <xf numFmtId="14" fontId="1" fillId="24" borderId="19" xfId="40" applyNumberFormat="1" applyFont="1" applyFill="1" applyBorder="1" applyAlignment="1">
      <alignment horizontal="left" vertical="center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2" fontId="26" fillId="24" borderId="14" xfId="40" applyNumberFormat="1" applyFont="1" applyFill="1" applyBorder="1" applyAlignment="1">
      <alignment horizontal="right" vertical="center"/>
    </xf>
    <xf numFmtId="0" fontId="26" fillId="24" borderId="19" xfId="40" applyFont="1" applyFill="1" applyBorder="1" applyAlignment="1">
      <alignment horizontal="center" vertical="center" wrapText="1"/>
    </xf>
    <xf numFmtId="0" fontId="26" fillId="24" borderId="19" xfId="40" applyFont="1" applyFill="1" applyBorder="1" applyAlignment="1">
      <alignment horizontal="left" vertical="center"/>
    </xf>
    <xf numFmtId="2" fontId="26" fillId="24" borderId="20" xfId="40" applyNumberFormat="1" applyFont="1" applyFill="1" applyBorder="1" applyAlignment="1">
      <alignment horizontal="right" vertical="center"/>
    </xf>
    <xf numFmtId="0" fontId="20" fillId="24" borderId="17" xfId="4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top" wrapText="1"/>
    </xf>
    <xf numFmtId="14" fontId="1" fillId="24" borderId="10" xfId="40" applyNumberFormat="1" applyFont="1" applyFill="1" applyBorder="1" applyAlignment="1">
      <alignment horizontal="center" vertical="center" wrapText="1"/>
    </xf>
    <xf numFmtId="14" fontId="1" fillId="0" borderId="21" xfId="40" applyNumberFormat="1" applyFont="1" applyBorder="1" applyAlignment="1">
      <alignment horizontal="left" vertical="center"/>
    </xf>
    <xf numFmtId="0" fontId="1" fillId="0" borderId="22" xfId="40" applyFont="1" applyBorder="1" applyAlignment="1">
      <alignment horizontal="left" vertical="center"/>
    </xf>
    <xf numFmtId="0" fontId="1" fillId="0" borderId="22" xfId="40" applyFont="1" applyBorder="1" applyAlignment="1">
      <alignment horizontal="left"/>
    </xf>
    <xf numFmtId="2" fontId="1" fillId="0" borderId="23" xfId="40" applyNumberFormat="1" applyFont="1" applyBorder="1" applyAlignment="1">
      <alignment horizontal="left" vertical="center"/>
    </xf>
    <xf numFmtId="14" fontId="1" fillId="24" borderId="10" xfId="40" applyNumberFormat="1" applyFont="1" applyFill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9" fillId="0" borderId="17" xfId="41" applyNumberFormat="1" applyFont="1" applyFill="1" applyBorder="1" applyAlignment="1">
      <alignment horizontal="left" wrapText="1"/>
    </xf>
    <xf numFmtId="2" fontId="1" fillId="0" borderId="14" xfId="40" applyNumberFormat="1" applyFont="1" applyBorder="1" applyAlignment="1">
      <alignment horizontal="center" vertical="center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30" xr:uid="{00000000-0005-0000-0000-00001B000000}"/>
    <cellStyle name="Comma 3" xfId="29" xr:uid="{00000000-0005-0000-0000-00001C000000}"/>
    <cellStyle name="Explanatory Text 2" xfId="31" xr:uid="{00000000-0005-0000-0000-00001D000000}"/>
    <cellStyle name="Good 2" xfId="32" xr:uid="{00000000-0005-0000-0000-00001E000000}"/>
    <cellStyle name="Heading 1 2" xfId="33" xr:uid="{00000000-0005-0000-0000-00001F000000}"/>
    <cellStyle name="Heading 2 2" xfId="34" xr:uid="{00000000-0005-0000-0000-000020000000}"/>
    <cellStyle name="Heading 3 2" xfId="35" xr:uid="{00000000-0005-0000-0000-000021000000}"/>
    <cellStyle name="Heading 4 2" xfId="36" xr:uid="{00000000-0005-0000-0000-000022000000}"/>
    <cellStyle name="Input 2" xfId="37" xr:uid="{00000000-0005-0000-0000-000023000000}"/>
    <cellStyle name="Linked Cell 2" xfId="38" xr:uid="{00000000-0005-0000-0000-000024000000}"/>
    <cellStyle name="Neutral 2" xfId="39" xr:uid="{00000000-0005-0000-0000-000025000000}"/>
    <cellStyle name="Normal" xfId="0" builtinId="0"/>
    <cellStyle name="Normal 2" xfId="40" xr:uid="{00000000-0005-0000-0000-000027000000}"/>
    <cellStyle name="Normal 2 2" xfId="41" xr:uid="{00000000-0005-0000-0000-000028000000}"/>
    <cellStyle name="Normal 2_macheta" xfId="42" xr:uid="{00000000-0005-0000-0000-000029000000}"/>
    <cellStyle name="Normal 3" xfId="43" xr:uid="{00000000-0005-0000-0000-00002A000000}"/>
    <cellStyle name="Normal 4" xfId="1" xr:uid="{00000000-0005-0000-0000-00002B000000}"/>
    <cellStyle name="Note 2" xfId="44" xr:uid="{00000000-0005-0000-0000-00002C000000}"/>
    <cellStyle name="Output 2" xfId="45" xr:uid="{00000000-0005-0000-0000-00002D000000}"/>
    <cellStyle name="Title 2" xfId="46" xr:uid="{00000000-0005-0000-0000-00002E000000}"/>
    <cellStyle name="Total 2" xfId="47" xr:uid="{00000000-0005-0000-0000-00002F000000}"/>
    <cellStyle name="Warning Text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view="pageLayout" zoomScaleNormal="100" workbookViewId="0">
      <selection activeCell="D9" sqref="D9"/>
    </sheetView>
  </sheetViews>
  <sheetFormatPr defaultRowHeight="14.25" x14ac:dyDescent="0.2"/>
  <cols>
    <col min="1" max="1" width="11" style="13" customWidth="1"/>
    <col min="2" max="2" width="10.140625" style="13" customWidth="1"/>
    <col min="3" max="3" width="9.140625" style="13"/>
    <col min="4" max="4" width="10.140625" style="13" bestFit="1" customWidth="1"/>
    <col min="5" max="5" width="12.140625" style="13" customWidth="1"/>
    <col min="6" max="6" width="18.85546875" style="13" customWidth="1"/>
    <col min="7" max="16384" width="9.140625" style="13"/>
  </cols>
  <sheetData>
    <row r="1" spans="1:6" x14ac:dyDescent="0.2">
      <c r="A1" s="1" t="s">
        <v>4</v>
      </c>
      <c r="B1" s="1"/>
      <c r="C1" s="9"/>
      <c r="D1" s="9"/>
      <c r="E1" s="32"/>
      <c r="F1" s="9"/>
    </row>
    <row r="2" spans="1:6" x14ac:dyDescent="0.2">
      <c r="A2" s="11"/>
      <c r="B2" s="11"/>
      <c r="C2" s="11"/>
      <c r="D2" s="11"/>
      <c r="E2" s="33"/>
      <c r="F2" s="11"/>
    </row>
    <row r="3" spans="1:6" x14ac:dyDescent="0.2">
      <c r="A3" s="1" t="s">
        <v>69</v>
      </c>
      <c r="B3" s="9"/>
      <c r="C3" s="9"/>
      <c r="D3" s="9"/>
      <c r="E3" s="32"/>
      <c r="F3" s="11"/>
    </row>
    <row r="4" spans="1:6" x14ac:dyDescent="0.2">
      <c r="A4" s="6" t="s">
        <v>5</v>
      </c>
      <c r="B4" s="1" t="s">
        <v>75</v>
      </c>
      <c r="C4" s="1"/>
      <c r="D4" s="11"/>
      <c r="E4" s="33"/>
      <c r="F4" s="11"/>
    </row>
    <row r="5" spans="1:6" ht="15" customHeight="1" thickBot="1" x14ac:dyDescent="0.25">
      <c r="A5" s="9"/>
      <c r="B5" s="1"/>
      <c r="C5" s="1"/>
      <c r="D5" s="1"/>
      <c r="E5" s="32"/>
      <c r="F5" s="11"/>
    </row>
    <row r="6" spans="1:6" x14ac:dyDescent="0.2">
      <c r="A6" s="68" t="s">
        <v>23</v>
      </c>
      <c r="B6" s="14" t="s">
        <v>6</v>
      </c>
      <c r="C6" s="14" t="s">
        <v>7</v>
      </c>
      <c r="D6" s="14" t="s">
        <v>8</v>
      </c>
      <c r="E6" s="14" t="s">
        <v>3</v>
      </c>
      <c r="F6" s="69" t="s">
        <v>29</v>
      </c>
    </row>
    <row r="7" spans="1:6" ht="25.5" x14ac:dyDescent="0.2">
      <c r="A7" s="24" t="s">
        <v>37</v>
      </c>
      <c r="B7" s="20" t="s">
        <v>23</v>
      </c>
      <c r="C7" s="20" t="s">
        <v>23</v>
      </c>
      <c r="D7" s="70">
        <v>142293</v>
      </c>
      <c r="E7" s="21" t="s">
        <v>23</v>
      </c>
      <c r="F7" s="28" t="s">
        <v>23</v>
      </c>
    </row>
    <row r="8" spans="1:6" ht="51" x14ac:dyDescent="0.2">
      <c r="A8" s="71" t="s">
        <v>39</v>
      </c>
      <c r="B8" s="20" t="s">
        <v>98</v>
      </c>
      <c r="C8" s="20">
        <v>9</v>
      </c>
      <c r="D8" s="126">
        <v>21528</v>
      </c>
      <c r="E8" s="21" t="s">
        <v>23</v>
      </c>
      <c r="F8" s="51" t="s">
        <v>73</v>
      </c>
    </row>
    <row r="9" spans="1:6" ht="47.25" customHeight="1" x14ac:dyDescent="0.2">
      <c r="A9" s="46" t="s">
        <v>38</v>
      </c>
      <c r="B9" s="20" t="s">
        <v>23</v>
      </c>
      <c r="C9" s="20" t="s">
        <v>23</v>
      </c>
      <c r="D9" s="70">
        <f>SUM(D8)</f>
        <v>21528</v>
      </c>
      <c r="E9" s="21" t="s">
        <v>23</v>
      </c>
      <c r="F9" s="28" t="s">
        <v>23</v>
      </c>
    </row>
    <row r="10" spans="1:6" ht="15" thickBot="1" x14ac:dyDescent="0.25">
      <c r="A10" s="72" t="s">
        <v>23</v>
      </c>
      <c r="B10" s="34" t="s">
        <v>23</v>
      </c>
      <c r="C10" s="34" t="s">
        <v>23</v>
      </c>
      <c r="D10" s="73" t="s">
        <v>23</v>
      </c>
      <c r="E10" s="74">
        <f>SUM(D9)+D7</f>
        <v>163821</v>
      </c>
      <c r="F10" s="75" t="s">
        <v>23</v>
      </c>
    </row>
    <row r="11" spans="1:6" x14ac:dyDescent="0.2">
      <c r="A11" s="36"/>
      <c r="B11" s="37"/>
      <c r="C11" s="37"/>
      <c r="D11" s="37"/>
      <c r="E11" s="38"/>
      <c r="F11" s="39"/>
    </row>
    <row r="12" spans="1:6" x14ac:dyDescent="0.2">
      <c r="A12" s="11"/>
      <c r="B12" s="11"/>
      <c r="C12" s="11"/>
      <c r="D12" s="11"/>
      <c r="E12" s="33"/>
      <c r="F12" s="31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algorithmName="SHA-512" hashValue="7/sHLqmAqHalG0JxqTg+2hJWZ7at5bJdCLQw9rJu2IZ7x/cZiy+B0KFyuRVt9RSSNbpKYdKnPNJVpLjQX8sj+A==" saltValue="B/a4GyEh8mKSyoqTQUILig==" spinCount="100000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1"/>
  <sheetViews>
    <sheetView view="pageLayout" topLeftCell="A112" zoomScaleNormal="100" workbookViewId="0">
      <selection activeCell="F133" sqref="F133"/>
    </sheetView>
  </sheetViews>
  <sheetFormatPr defaultRowHeight="12.75" x14ac:dyDescent="0.2"/>
  <cols>
    <col min="1" max="1" width="19.140625" style="11" customWidth="1"/>
    <col min="2" max="2" width="11.28515625" style="11" bestFit="1" customWidth="1"/>
    <col min="3" max="3" width="6.5703125" style="11" bestFit="1" customWidth="1"/>
    <col min="4" max="4" width="13.140625" style="11" customWidth="1"/>
    <col min="5" max="5" width="14.42578125" style="33" bestFit="1" customWidth="1"/>
    <col min="6" max="6" width="25.85546875" style="11" customWidth="1"/>
    <col min="7" max="7" width="12.7109375" style="11" bestFit="1" customWidth="1"/>
    <col min="8" max="8" width="11.7109375" style="11" bestFit="1" customWidth="1"/>
    <col min="9" max="9" width="12.7109375" style="11" bestFit="1" customWidth="1"/>
    <col min="10" max="10" width="9.140625" style="11"/>
    <col min="11" max="11" width="12.7109375" style="11" bestFit="1" customWidth="1"/>
    <col min="12" max="16384" width="9.140625" style="11"/>
  </cols>
  <sheetData>
    <row r="1" spans="1:6" x14ac:dyDescent="0.2">
      <c r="A1" s="1" t="s">
        <v>4</v>
      </c>
      <c r="B1" s="1"/>
      <c r="C1" s="9"/>
      <c r="D1" s="9"/>
      <c r="E1" s="32"/>
      <c r="F1" s="9"/>
    </row>
    <row r="3" spans="1:6" x14ac:dyDescent="0.2">
      <c r="A3" s="1" t="s">
        <v>27</v>
      </c>
      <c r="B3" s="9"/>
      <c r="C3" s="9"/>
      <c r="D3" s="9"/>
      <c r="E3" s="32"/>
    </row>
    <row r="4" spans="1:6" x14ac:dyDescent="0.2">
      <c r="A4" s="1" t="s">
        <v>28</v>
      </c>
      <c r="B4" s="9"/>
      <c r="C4" s="9"/>
      <c r="D4" s="9"/>
      <c r="E4" s="32"/>
    </row>
    <row r="5" spans="1:6" x14ac:dyDescent="0.2">
      <c r="A5" s="6" t="s">
        <v>5</v>
      </c>
      <c r="B5" s="1" t="s">
        <v>76</v>
      </c>
      <c r="C5" s="1"/>
    </row>
    <row r="6" spans="1:6" ht="13.5" thickBot="1" x14ac:dyDescent="0.25">
      <c r="A6" s="9"/>
      <c r="B6" s="1"/>
      <c r="C6" s="1"/>
      <c r="D6" s="1"/>
      <c r="E6" s="32"/>
    </row>
    <row r="7" spans="1:6" x14ac:dyDescent="0.2">
      <c r="A7" s="54" t="s">
        <v>23</v>
      </c>
      <c r="B7" s="55" t="s">
        <v>6</v>
      </c>
      <c r="C7" s="55" t="s">
        <v>7</v>
      </c>
      <c r="D7" s="55" t="s">
        <v>8</v>
      </c>
      <c r="E7" s="56" t="s">
        <v>3</v>
      </c>
      <c r="F7" s="57" t="s">
        <v>29</v>
      </c>
    </row>
    <row r="8" spans="1:6" x14ac:dyDescent="0.2">
      <c r="A8" s="47" t="s">
        <v>9</v>
      </c>
      <c r="B8" s="58" t="s">
        <v>23</v>
      </c>
      <c r="C8" s="58" t="s">
        <v>23</v>
      </c>
      <c r="D8" s="146">
        <v>8621492</v>
      </c>
      <c r="E8" s="41" t="s">
        <v>23</v>
      </c>
      <c r="F8" s="59" t="s">
        <v>23</v>
      </c>
    </row>
    <row r="9" spans="1:6" ht="25.5" x14ac:dyDescent="0.2">
      <c r="A9" s="137" t="s">
        <v>10</v>
      </c>
      <c r="B9" s="20" t="s">
        <v>98</v>
      </c>
      <c r="C9" s="20">
        <v>9</v>
      </c>
      <c r="D9" s="135">
        <v>563492</v>
      </c>
      <c r="E9" s="21" t="s">
        <v>23</v>
      </c>
      <c r="F9" s="51" t="s">
        <v>72</v>
      </c>
    </row>
    <row r="10" spans="1:6" ht="25.5" x14ac:dyDescent="0.2">
      <c r="A10" s="137" t="s">
        <v>23</v>
      </c>
      <c r="B10" s="20" t="s">
        <v>98</v>
      </c>
      <c r="C10" s="20">
        <v>9</v>
      </c>
      <c r="D10" s="135">
        <v>157028</v>
      </c>
      <c r="E10" s="21" t="s">
        <v>23</v>
      </c>
      <c r="F10" s="51" t="s">
        <v>72</v>
      </c>
    </row>
    <row r="11" spans="1:6" ht="25.5" x14ac:dyDescent="0.2">
      <c r="A11" s="137" t="s">
        <v>23</v>
      </c>
      <c r="B11" s="20" t="s">
        <v>98</v>
      </c>
      <c r="C11" s="20">
        <v>9</v>
      </c>
      <c r="D11" s="135">
        <v>3536</v>
      </c>
      <c r="E11" s="21" t="s">
        <v>23</v>
      </c>
      <c r="F11" s="51" t="s">
        <v>48</v>
      </c>
    </row>
    <row r="12" spans="1:6" ht="25.5" x14ac:dyDescent="0.2">
      <c r="A12" s="137" t="s">
        <v>23</v>
      </c>
      <c r="B12" s="20" t="s">
        <v>98</v>
      </c>
      <c r="C12" s="20">
        <v>9</v>
      </c>
      <c r="D12" s="135">
        <v>2124</v>
      </c>
      <c r="E12" s="21" t="s">
        <v>23</v>
      </c>
      <c r="F12" s="51" t="s">
        <v>36</v>
      </c>
    </row>
    <row r="13" spans="1:6" ht="25.5" x14ac:dyDescent="0.2">
      <c r="A13" s="137" t="s">
        <v>23</v>
      </c>
      <c r="B13" s="20" t="s">
        <v>98</v>
      </c>
      <c r="C13" s="20">
        <v>9</v>
      </c>
      <c r="D13" s="135">
        <v>2877</v>
      </c>
      <c r="E13" s="21" t="s">
        <v>23</v>
      </c>
      <c r="F13" s="51" t="s">
        <v>48</v>
      </c>
    </row>
    <row r="14" spans="1:6" ht="25.5" x14ac:dyDescent="0.2">
      <c r="A14" s="137" t="s">
        <v>23</v>
      </c>
      <c r="B14" s="20" t="s">
        <v>98</v>
      </c>
      <c r="C14" s="20">
        <v>9</v>
      </c>
      <c r="D14" s="135">
        <v>3211</v>
      </c>
      <c r="E14" s="21" t="s">
        <v>23</v>
      </c>
      <c r="F14" s="51" t="s">
        <v>48</v>
      </c>
    </row>
    <row r="15" spans="1:6" ht="25.5" x14ac:dyDescent="0.2">
      <c r="A15" s="137" t="s">
        <v>23</v>
      </c>
      <c r="B15" s="20" t="s">
        <v>98</v>
      </c>
      <c r="C15" s="20">
        <v>9</v>
      </c>
      <c r="D15" s="135">
        <v>3160</v>
      </c>
      <c r="E15" s="21" t="s">
        <v>23</v>
      </c>
      <c r="F15" s="51" t="s">
        <v>36</v>
      </c>
    </row>
    <row r="16" spans="1:6" x14ac:dyDescent="0.2">
      <c r="A16" s="137" t="s">
        <v>23</v>
      </c>
      <c r="B16" s="20" t="s">
        <v>98</v>
      </c>
      <c r="C16" s="20">
        <v>9</v>
      </c>
      <c r="D16" s="135">
        <v>1620</v>
      </c>
      <c r="E16" s="21" t="s">
        <v>23</v>
      </c>
      <c r="F16" s="138" t="s">
        <v>64</v>
      </c>
    </row>
    <row r="17" spans="1:15" x14ac:dyDescent="0.2">
      <c r="A17" s="137"/>
      <c r="B17" s="20" t="s">
        <v>98</v>
      </c>
      <c r="C17" s="20">
        <v>9</v>
      </c>
      <c r="D17" s="135">
        <v>1685</v>
      </c>
      <c r="E17" s="21" t="s">
        <v>23</v>
      </c>
      <c r="F17" s="138" t="s">
        <v>65</v>
      </c>
    </row>
    <row r="18" spans="1:15" x14ac:dyDescent="0.2">
      <c r="A18" s="137"/>
      <c r="B18" s="20" t="s">
        <v>98</v>
      </c>
      <c r="C18" s="20">
        <v>9</v>
      </c>
      <c r="D18" s="135">
        <v>1501</v>
      </c>
      <c r="E18" s="21" t="s">
        <v>23</v>
      </c>
      <c r="F18" s="138" t="s">
        <v>65</v>
      </c>
    </row>
    <row r="19" spans="1:15" x14ac:dyDescent="0.2">
      <c r="A19" s="137"/>
      <c r="B19" s="20" t="s">
        <v>98</v>
      </c>
      <c r="C19" s="20">
        <v>9</v>
      </c>
      <c r="D19" s="135">
        <v>1501</v>
      </c>
      <c r="E19" s="21"/>
      <c r="F19" s="138" t="s">
        <v>65</v>
      </c>
    </row>
    <row r="20" spans="1:15" x14ac:dyDescent="0.2">
      <c r="A20" s="137" t="s">
        <v>23</v>
      </c>
      <c r="B20" s="20" t="s">
        <v>98</v>
      </c>
      <c r="C20" s="20">
        <v>9</v>
      </c>
      <c r="D20" s="135">
        <v>2727</v>
      </c>
      <c r="E20" s="21" t="s">
        <v>23</v>
      </c>
      <c r="F20" s="138" t="s">
        <v>30</v>
      </c>
    </row>
    <row r="21" spans="1:15" ht="25.5" x14ac:dyDescent="0.2">
      <c r="A21" s="137" t="s">
        <v>23</v>
      </c>
      <c r="B21" s="20" t="s">
        <v>98</v>
      </c>
      <c r="C21" s="20">
        <v>9</v>
      </c>
      <c r="D21" s="135">
        <v>2935</v>
      </c>
      <c r="E21" s="21" t="s">
        <v>23</v>
      </c>
      <c r="F21" s="138" t="s">
        <v>36</v>
      </c>
    </row>
    <row r="22" spans="1:15" ht="25.5" x14ac:dyDescent="0.2">
      <c r="A22" s="137" t="s">
        <v>23</v>
      </c>
      <c r="B22" s="20" t="s">
        <v>98</v>
      </c>
      <c r="C22" s="20">
        <v>9</v>
      </c>
      <c r="D22" s="135">
        <v>3391</v>
      </c>
      <c r="E22" s="21" t="s">
        <v>23</v>
      </c>
      <c r="F22" s="138" t="s">
        <v>36</v>
      </c>
    </row>
    <row r="23" spans="1:15" ht="25.5" x14ac:dyDescent="0.2">
      <c r="A23" s="137"/>
      <c r="B23" s="20" t="s">
        <v>98</v>
      </c>
      <c r="C23" s="20">
        <v>9</v>
      </c>
      <c r="D23" s="135">
        <v>3719</v>
      </c>
      <c r="E23" s="21"/>
      <c r="F23" s="138" t="s">
        <v>36</v>
      </c>
    </row>
    <row r="24" spans="1:15" ht="25.5" x14ac:dyDescent="0.2">
      <c r="A24" s="137"/>
      <c r="B24" s="20" t="s">
        <v>98</v>
      </c>
      <c r="C24" s="20">
        <v>9</v>
      </c>
      <c r="D24" s="135">
        <v>4242</v>
      </c>
      <c r="E24" s="21" t="s">
        <v>23</v>
      </c>
      <c r="F24" s="138" t="s">
        <v>36</v>
      </c>
    </row>
    <row r="25" spans="1:15" ht="25.5" x14ac:dyDescent="0.2">
      <c r="A25" s="137" t="s">
        <v>23</v>
      </c>
      <c r="B25" s="20" t="s">
        <v>98</v>
      </c>
      <c r="C25" s="20">
        <v>9</v>
      </c>
      <c r="D25" s="135">
        <v>3576</v>
      </c>
      <c r="E25" s="21" t="s">
        <v>23</v>
      </c>
      <c r="F25" s="138" t="s">
        <v>36</v>
      </c>
    </row>
    <row r="26" spans="1:15" x14ac:dyDescent="0.2">
      <c r="A26" s="137" t="s">
        <v>23</v>
      </c>
      <c r="B26" s="20" t="s">
        <v>98</v>
      </c>
      <c r="C26" s="20">
        <v>9</v>
      </c>
      <c r="D26" s="135">
        <v>200</v>
      </c>
      <c r="E26" s="21" t="s">
        <v>23</v>
      </c>
      <c r="F26" s="138" t="s">
        <v>64</v>
      </c>
    </row>
    <row r="27" spans="1:15" x14ac:dyDescent="0.2">
      <c r="A27" s="137"/>
      <c r="B27" s="20" t="s">
        <v>98</v>
      </c>
      <c r="C27" s="20">
        <v>9</v>
      </c>
      <c r="D27" s="135">
        <v>150</v>
      </c>
      <c r="E27" s="21"/>
      <c r="F27" s="138" t="s">
        <v>66</v>
      </c>
    </row>
    <row r="28" spans="1:15" x14ac:dyDescent="0.2">
      <c r="A28" s="137"/>
      <c r="B28" s="20" t="s">
        <v>98</v>
      </c>
      <c r="C28" s="20">
        <v>9</v>
      </c>
      <c r="D28" s="135">
        <v>150</v>
      </c>
      <c r="E28" s="21"/>
      <c r="F28" s="138" t="s">
        <v>66</v>
      </c>
      <c r="H28" s="30"/>
      <c r="J28" s="31"/>
    </row>
    <row r="29" spans="1:15" x14ac:dyDescent="0.2">
      <c r="A29" s="137" t="s">
        <v>23</v>
      </c>
      <c r="B29" s="20" t="s">
        <v>98</v>
      </c>
      <c r="C29" s="20">
        <v>9</v>
      </c>
      <c r="D29" s="135">
        <v>150</v>
      </c>
      <c r="E29" s="21" t="s">
        <v>23</v>
      </c>
      <c r="F29" s="51" t="s">
        <v>66</v>
      </c>
      <c r="H29" s="31"/>
    </row>
    <row r="30" spans="1:15" x14ac:dyDescent="0.2">
      <c r="A30" s="137" t="s">
        <v>23</v>
      </c>
      <c r="B30" s="20" t="s">
        <v>98</v>
      </c>
      <c r="C30" s="20">
        <v>9</v>
      </c>
      <c r="D30" s="135">
        <v>150</v>
      </c>
      <c r="E30" s="21" t="s">
        <v>23</v>
      </c>
      <c r="F30" s="51" t="s">
        <v>66</v>
      </c>
    </row>
    <row r="31" spans="1:15" x14ac:dyDescent="0.2">
      <c r="A31" s="137"/>
      <c r="B31" s="20" t="s">
        <v>98</v>
      </c>
      <c r="C31" s="20">
        <v>9</v>
      </c>
      <c r="D31" s="135">
        <v>87667</v>
      </c>
      <c r="E31" s="21"/>
      <c r="F31" s="51" t="s">
        <v>31</v>
      </c>
    </row>
    <row r="32" spans="1:15" ht="25.5" x14ac:dyDescent="0.2">
      <c r="A32" s="137"/>
      <c r="B32" s="20" t="s">
        <v>98</v>
      </c>
      <c r="C32" s="20">
        <v>9</v>
      </c>
      <c r="D32" s="135">
        <v>478795</v>
      </c>
      <c r="E32" s="21"/>
      <c r="F32" s="51" t="s">
        <v>32</v>
      </c>
      <c r="N32" s="31"/>
      <c r="O32" s="31"/>
    </row>
    <row r="33" spans="1:6" ht="25.5" x14ac:dyDescent="0.2">
      <c r="A33" s="137"/>
      <c r="B33" s="20" t="s">
        <v>98</v>
      </c>
      <c r="C33" s="20">
        <v>9</v>
      </c>
      <c r="D33" s="135">
        <v>3634</v>
      </c>
      <c r="E33" s="21"/>
      <c r="F33" s="51" t="s">
        <v>36</v>
      </c>
    </row>
    <row r="34" spans="1:6" ht="25.5" x14ac:dyDescent="0.2">
      <c r="A34" s="137"/>
      <c r="B34" s="20" t="s">
        <v>98</v>
      </c>
      <c r="C34" s="20">
        <v>9</v>
      </c>
      <c r="D34" s="135">
        <v>3226</v>
      </c>
      <c r="E34" s="21"/>
      <c r="F34" s="51" t="s">
        <v>36</v>
      </c>
    </row>
    <row r="35" spans="1:6" ht="25.5" x14ac:dyDescent="0.2">
      <c r="A35" s="137"/>
      <c r="B35" s="20" t="s">
        <v>98</v>
      </c>
      <c r="C35" s="20">
        <v>9</v>
      </c>
      <c r="D35" s="135">
        <v>3389</v>
      </c>
      <c r="E35" s="21"/>
      <c r="F35" s="51" t="s">
        <v>36</v>
      </c>
    </row>
    <row r="36" spans="1:6" ht="25.5" x14ac:dyDescent="0.2">
      <c r="A36" s="137"/>
      <c r="B36" s="20" t="s">
        <v>98</v>
      </c>
      <c r="C36" s="20">
        <v>9</v>
      </c>
      <c r="D36" s="135">
        <v>3511</v>
      </c>
      <c r="E36" s="21"/>
      <c r="F36" s="51" t="s">
        <v>36</v>
      </c>
    </row>
    <row r="37" spans="1:6" ht="25.5" x14ac:dyDescent="0.2">
      <c r="A37" s="137"/>
      <c r="B37" s="20" t="s">
        <v>98</v>
      </c>
      <c r="C37" s="20">
        <v>9</v>
      </c>
      <c r="D37" s="135">
        <v>547</v>
      </c>
      <c r="E37" s="21"/>
      <c r="F37" s="51" t="s">
        <v>36</v>
      </c>
    </row>
    <row r="38" spans="1:6" ht="25.5" x14ac:dyDescent="0.2">
      <c r="A38" s="137"/>
      <c r="B38" s="20" t="s">
        <v>98</v>
      </c>
      <c r="C38" s="20">
        <v>9</v>
      </c>
      <c r="D38" s="135">
        <v>1561</v>
      </c>
      <c r="E38" s="21"/>
      <c r="F38" s="51" t="s">
        <v>36</v>
      </c>
    </row>
    <row r="39" spans="1:6" ht="25.5" x14ac:dyDescent="0.2">
      <c r="A39" s="137"/>
      <c r="B39" s="20" t="s">
        <v>98</v>
      </c>
      <c r="C39" s="20">
        <v>9</v>
      </c>
      <c r="D39" s="135">
        <v>739</v>
      </c>
      <c r="E39" s="21"/>
      <c r="F39" s="51" t="s">
        <v>36</v>
      </c>
    </row>
    <row r="40" spans="1:6" ht="25.5" x14ac:dyDescent="0.2">
      <c r="A40" s="137"/>
      <c r="B40" s="20" t="s">
        <v>98</v>
      </c>
      <c r="C40" s="20">
        <v>9</v>
      </c>
      <c r="D40" s="135">
        <v>3680</v>
      </c>
      <c r="E40" s="21"/>
      <c r="F40" s="51" t="s">
        <v>36</v>
      </c>
    </row>
    <row r="41" spans="1:6" ht="25.5" x14ac:dyDescent="0.2">
      <c r="A41" s="137"/>
      <c r="B41" s="20" t="s">
        <v>98</v>
      </c>
      <c r="C41" s="20">
        <v>9</v>
      </c>
      <c r="D41" s="135">
        <v>2281</v>
      </c>
      <c r="E41" s="21"/>
      <c r="F41" s="51" t="s">
        <v>36</v>
      </c>
    </row>
    <row r="42" spans="1:6" ht="25.5" x14ac:dyDescent="0.2">
      <c r="A42" s="137"/>
      <c r="B42" s="20" t="s">
        <v>98</v>
      </c>
      <c r="C42" s="20">
        <v>9</v>
      </c>
      <c r="D42" s="135">
        <v>3571</v>
      </c>
      <c r="E42" s="21"/>
      <c r="F42" s="51" t="s">
        <v>36</v>
      </c>
    </row>
    <row r="43" spans="1:6" ht="25.5" x14ac:dyDescent="0.2">
      <c r="A43" s="137"/>
      <c r="B43" s="20" t="s">
        <v>98</v>
      </c>
      <c r="C43" s="20">
        <v>9</v>
      </c>
      <c r="D43" s="135">
        <v>2854</v>
      </c>
      <c r="E43" s="21"/>
      <c r="F43" s="51" t="s">
        <v>36</v>
      </c>
    </row>
    <row r="44" spans="1:6" ht="25.5" x14ac:dyDescent="0.2">
      <c r="A44" s="137"/>
      <c r="B44" s="20" t="s">
        <v>98</v>
      </c>
      <c r="C44" s="20">
        <v>9</v>
      </c>
      <c r="D44" s="135">
        <v>6624</v>
      </c>
      <c r="E44" s="21"/>
      <c r="F44" s="51" t="s">
        <v>36</v>
      </c>
    </row>
    <row r="45" spans="1:6" ht="25.5" x14ac:dyDescent="0.2">
      <c r="A45" s="137"/>
      <c r="B45" s="20" t="s">
        <v>98</v>
      </c>
      <c r="C45" s="20">
        <v>9</v>
      </c>
      <c r="D45" s="135">
        <v>3562</v>
      </c>
      <c r="E45" s="21"/>
      <c r="F45" s="51" t="s">
        <v>36</v>
      </c>
    </row>
    <row r="46" spans="1:6" x14ac:dyDescent="0.2">
      <c r="A46" s="137"/>
      <c r="B46" s="161" t="s">
        <v>98</v>
      </c>
      <c r="C46" s="20">
        <v>4</v>
      </c>
      <c r="D46" s="135">
        <v>1115</v>
      </c>
      <c r="E46" s="21"/>
      <c r="F46" s="51" t="s">
        <v>97</v>
      </c>
    </row>
    <row r="47" spans="1:6" x14ac:dyDescent="0.2">
      <c r="A47" s="97" t="s">
        <v>23</v>
      </c>
      <c r="B47" s="128"/>
      <c r="C47" s="128" t="s">
        <v>23</v>
      </c>
      <c r="D47" s="128" t="s">
        <v>23</v>
      </c>
      <c r="E47" s="128" t="s">
        <v>23</v>
      </c>
      <c r="F47" s="28" t="s">
        <v>23</v>
      </c>
    </row>
    <row r="48" spans="1:6" x14ac:dyDescent="0.2">
      <c r="A48" s="78" t="s">
        <v>11</v>
      </c>
      <c r="B48" s="20" t="s">
        <v>23</v>
      </c>
      <c r="C48" s="20" t="s">
        <v>23</v>
      </c>
      <c r="D48" s="23">
        <f>SUM(D9:D47)</f>
        <v>1369881</v>
      </c>
      <c r="E48" s="21" t="s">
        <v>23</v>
      </c>
      <c r="F48" s="28" t="s">
        <v>23</v>
      </c>
    </row>
    <row r="49" spans="1:6" x14ac:dyDescent="0.2">
      <c r="A49" s="26" t="s">
        <v>23</v>
      </c>
      <c r="B49" s="20" t="s">
        <v>23</v>
      </c>
      <c r="C49" s="20" t="s">
        <v>23</v>
      </c>
      <c r="D49" s="20" t="s">
        <v>23</v>
      </c>
      <c r="E49" s="21">
        <f>SUM(D48)+D8</f>
        <v>9991373</v>
      </c>
      <c r="F49" s="28" t="s">
        <v>23</v>
      </c>
    </row>
    <row r="50" spans="1:6" ht="28.5" customHeight="1" x14ac:dyDescent="0.2">
      <c r="A50" s="120" t="s">
        <v>44</v>
      </c>
      <c r="B50" s="20" t="s">
        <v>23</v>
      </c>
      <c r="C50" s="20" t="s">
        <v>23</v>
      </c>
      <c r="D50" s="50">
        <v>439741</v>
      </c>
      <c r="E50" s="21" t="s">
        <v>23</v>
      </c>
      <c r="F50" s="28" t="s">
        <v>23</v>
      </c>
    </row>
    <row r="51" spans="1:6" x14ac:dyDescent="0.2">
      <c r="A51" s="100" t="s">
        <v>45</v>
      </c>
      <c r="B51" s="80" t="s">
        <v>98</v>
      </c>
      <c r="C51" s="80">
        <v>9</v>
      </c>
      <c r="D51" s="126">
        <v>4095</v>
      </c>
      <c r="E51" s="81" t="s">
        <v>23</v>
      </c>
      <c r="F51" s="160" t="s">
        <v>31</v>
      </c>
    </row>
    <row r="52" spans="1:6" ht="25.5" x14ac:dyDescent="0.2">
      <c r="A52" s="101" t="s">
        <v>23</v>
      </c>
      <c r="B52" s="80" t="s">
        <v>98</v>
      </c>
      <c r="C52" s="80">
        <v>9</v>
      </c>
      <c r="D52" s="126">
        <v>173</v>
      </c>
      <c r="E52" s="81" t="s">
        <v>23</v>
      </c>
      <c r="F52" s="86" t="s">
        <v>36</v>
      </c>
    </row>
    <row r="53" spans="1:6" ht="25.5" x14ac:dyDescent="0.2">
      <c r="A53" s="101" t="s">
        <v>23</v>
      </c>
      <c r="B53" s="80" t="s">
        <v>98</v>
      </c>
      <c r="C53" s="80">
        <v>9</v>
      </c>
      <c r="D53" s="126">
        <v>21235</v>
      </c>
      <c r="E53" s="81" t="s">
        <v>23</v>
      </c>
      <c r="F53" s="115" t="s">
        <v>32</v>
      </c>
    </row>
    <row r="54" spans="1:6" ht="25.5" x14ac:dyDescent="0.2">
      <c r="A54" s="101" t="s">
        <v>23</v>
      </c>
      <c r="B54" s="80" t="s">
        <v>98</v>
      </c>
      <c r="C54" s="80">
        <v>9</v>
      </c>
      <c r="D54" s="126">
        <v>155</v>
      </c>
      <c r="E54" s="81" t="s">
        <v>23</v>
      </c>
      <c r="F54" s="86" t="s">
        <v>36</v>
      </c>
    </row>
    <row r="55" spans="1:6" ht="25.5" x14ac:dyDescent="0.2">
      <c r="A55" s="101" t="s">
        <v>23</v>
      </c>
      <c r="B55" s="80" t="s">
        <v>98</v>
      </c>
      <c r="C55" s="80">
        <v>9</v>
      </c>
      <c r="D55" s="126">
        <v>184</v>
      </c>
      <c r="E55" s="81" t="s">
        <v>23</v>
      </c>
      <c r="F55" s="86" t="s">
        <v>36</v>
      </c>
    </row>
    <row r="56" spans="1:6" ht="25.5" x14ac:dyDescent="0.2">
      <c r="A56" s="101" t="s">
        <v>23</v>
      </c>
      <c r="B56" s="80" t="s">
        <v>98</v>
      </c>
      <c r="C56" s="80">
        <v>9</v>
      </c>
      <c r="D56" s="126">
        <v>184</v>
      </c>
      <c r="E56" s="81" t="s">
        <v>23</v>
      </c>
      <c r="F56" s="86" t="s">
        <v>36</v>
      </c>
    </row>
    <row r="57" spans="1:6" ht="25.5" x14ac:dyDescent="0.2">
      <c r="A57" s="101" t="s">
        <v>23</v>
      </c>
      <c r="B57" s="80" t="s">
        <v>98</v>
      </c>
      <c r="C57" s="80">
        <v>9</v>
      </c>
      <c r="D57" s="126">
        <v>193</v>
      </c>
      <c r="E57" s="81" t="s">
        <v>23</v>
      </c>
      <c r="F57" s="86" t="s">
        <v>36</v>
      </c>
    </row>
    <row r="58" spans="1:6" ht="25.5" x14ac:dyDescent="0.2">
      <c r="A58" s="101"/>
      <c r="B58" s="80" t="s">
        <v>98</v>
      </c>
      <c r="C58" s="80">
        <v>9</v>
      </c>
      <c r="D58" s="126">
        <v>155</v>
      </c>
      <c r="E58" s="81"/>
      <c r="F58" s="86" t="s">
        <v>36</v>
      </c>
    </row>
    <row r="59" spans="1:6" ht="25.5" x14ac:dyDescent="0.2">
      <c r="A59" s="101"/>
      <c r="B59" s="80" t="s">
        <v>98</v>
      </c>
      <c r="C59" s="80">
        <v>9</v>
      </c>
      <c r="D59" s="126">
        <v>109</v>
      </c>
      <c r="E59" s="81"/>
      <c r="F59" s="86" t="s">
        <v>36</v>
      </c>
    </row>
    <row r="60" spans="1:6" ht="25.5" x14ac:dyDescent="0.2">
      <c r="A60" s="101"/>
      <c r="B60" s="80" t="s">
        <v>98</v>
      </c>
      <c r="C60" s="80">
        <v>9</v>
      </c>
      <c r="D60" s="126">
        <v>148</v>
      </c>
      <c r="E60" s="81"/>
      <c r="F60" s="86" t="s">
        <v>36</v>
      </c>
    </row>
    <row r="61" spans="1:6" ht="25.5" x14ac:dyDescent="0.2">
      <c r="A61" s="101"/>
      <c r="B61" s="80" t="s">
        <v>98</v>
      </c>
      <c r="C61" s="80">
        <v>9</v>
      </c>
      <c r="D61" s="126">
        <v>193</v>
      </c>
      <c r="E61" s="81"/>
      <c r="F61" s="86" t="s">
        <v>36</v>
      </c>
    </row>
    <row r="62" spans="1:6" ht="25.5" x14ac:dyDescent="0.2">
      <c r="A62" s="101"/>
      <c r="B62" s="80" t="s">
        <v>98</v>
      </c>
      <c r="C62" s="80">
        <v>9</v>
      </c>
      <c r="D62" s="126">
        <v>173</v>
      </c>
      <c r="E62" s="81"/>
      <c r="F62" s="86" t="s">
        <v>36</v>
      </c>
    </row>
    <row r="63" spans="1:6" ht="25.5" x14ac:dyDescent="0.2">
      <c r="A63" s="101"/>
      <c r="B63" s="80" t="s">
        <v>98</v>
      </c>
      <c r="C63" s="80">
        <v>9</v>
      </c>
      <c r="D63" s="126">
        <v>202</v>
      </c>
      <c r="E63" s="81"/>
      <c r="F63" s="86" t="s">
        <v>36</v>
      </c>
    </row>
    <row r="64" spans="1:6" ht="25.5" x14ac:dyDescent="0.2">
      <c r="A64" s="101"/>
      <c r="B64" s="80" t="s">
        <v>98</v>
      </c>
      <c r="C64" s="80">
        <v>9</v>
      </c>
      <c r="D64" s="126">
        <v>189</v>
      </c>
      <c r="E64" s="81"/>
      <c r="F64" s="86" t="s">
        <v>36</v>
      </c>
    </row>
    <row r="65" spans="1:20" ht="25.5" x14ac:dyDescent="0.2">
      <c r="A65" s="101"/>
      <c r="B65" s="80" t="s">
        <v>98</v>
      </c>
      <c r="C65" s="80">
        <v>9</v>
      </c>
      <c r="D65" s="126">
        <v>163</v>
      </c>
      <c r="E65" s="81"/>
      <c r="F65" s="86" t="s">
        <v>36</v>
      </c>
    </row>
    <row r="66" spans="1:20" ht="25.5" x14ac:dyDescent="0.2">
      <c r="A66" s="101" t="s">
        <v>23</v>
      </c>
      <c r="B66" s="80" t="s">
        <v>98</v>
      </c>
      <c r="C66" s="80">
        <v>9</v>
      </c>
      <c r="D66" s="126">
        <v>144</v>
      </c>
      <c r="E66" s="81" t="s">
        <v>23</v>
      </c>
      <c r="F66" s="86" t="s">
        <v>36</v>
      </c>
    </row>
    <row r="67" spans="1:20" ht="25.5" x14ac:dyDescent="0.2">
      <c r="A67" s="101" t="s">
        <v>23</v>
      </c>
      <c r="B67" s="80" t="s">
        <v>98</v>
      </c>
      <c r="C67" s="80">
        <v>9</v>
      </c>
      <c r="D67" s="126">
        <v>175</v>
      </c>
      <c r="E67" s="81" t="s">
        <v>23</v>
      </c>
      <c r="F67" s="86" t="s">
        <v>36</v>
      </c>
    </row>
    <row r="68" spans="1:20" ht="25.5" x14ac:dyDescent="0.2">
      <c r="A68" s="101"/>
      <c r="B68" s="80" t="s">
        <v>98</v>
      </c>
      <c r="C68" s="80">
        <v>9</v>
      </c>
      <c r="D68" s="126">
        <v>202</v>
      </c>
      <c r="E68" s="81"/>
      <c r="F68" s="86" t="s">
        <v>36</v>
      </c>
    </row>
    <row r="69" spans="1:20" ht="25.5" x14ac:dyDescent="0.2">
      <c r="A69" s="101"/>
      <c r="B69" s="80" t="s">
        <v>98</v>
      </c>
      <c r="C69" s="80">
        <v>9</v>
      </c>
      <c r="D69" s="126">
        <v>49</v>
      </c>
      <c r="E69" s="81"/>
      <c r="F69" s="86" t="s">
        <v>36</v>
      </c>
    </row>
    <row r="70" spans="1:20" ht="25.5" x14ac:dyDescent="0.2">
      <c r="A70" s="101"/>
      <c r="B70" s="80" t="s">
        <v>98</v>
      </c>
      <c r="C70" s="80">
        <v>9</v>
      </c>
      <c r="D70" s="126">
        <v>111</v>
      </c>
      <c r="E70" s="81"/>
      <c r="F70" s="86" t="s">
        <v>36</v>
      </c>
    </row>
    <row r="71" spans="1:20" ht="25.5" x14ac:dyDescent="0.2">
      <c r="A71" s="101"/>
      <c r="B71" s="80" t="s">
        <v>98</v>
      </c>
      <c r="C71" s="80">
        <v>9</v>
      </c>
      <c r="D71" s="126">
        <v>48</v>
      </c>
      <c r="E71" s="81" t="s">
        <v>23</v>
      </c>
      <c r="F71" s="86" t="s">
        <v>36</v>
      </c>
    </row>
    <row r="72" spans="1:20" ht="25.5" x14ac:dyDescent="0.2">
      <c r="A72" s="101"/>
      <c r="B72" s="80" t="s">
        <v>98</v>
      </c>
      <c r="C72" s="80">
        <v>9</v>
      </c>
      <c r="D72" s="126">
        <v>193</v>
      </c>
      <c r="E72" s="81" t="s">
        <v>23</v>
      </c>
      <c r="F72" s="86" t="s">
        <v>36</v>
      </c>
      <c r="N72" s="31"/>
      <c r="O72" s="31"/>
      <c r="P72" s="31"/>
      <c r="Q72" s="31"/>
      <c r="R72" s="31"/>
      <c r="S72" s="31"/>
      <c r="T72" s="31"/>
    </row>
    <row r="73" spans="1:20" ht="25.5" x14ac:dyDescent="0.2">
      <c r="A73" s="101" t="s">
        <v>23</v>
      </c>
      <c r="B73" s="80" t="s">
        <v>98</v>
      </c>
      <c r="C73" s="80">
        <v>9</v>
      </c>
      <c r="D73" s="126">
        <v>25592</v>
      </c>
      <c r="E73" s="81" t="s">
        <v>23</v>
      </c>
      <c r="F73" s="86" t="s">
        <v>71</v>
      </c>
      <c r="N73" s="31"/>
      <c r="O73" s="31"/>
      <c r="P73" s="31"/>
      <c r="Q73" s="31"/>
      <c r="R73" s="31"/>
      <c r="S73" s="31"/>
      <c r="T73" s="31"/>
    </row>
    <row r="74" spans="1:20" ht="25.5" x14ac:dyDescent="0.2">
      <c r="A74" s="101" t="s">
        <v>23</v>
      </c>
      <c r="B74" s="80" t="s">
        <v>98</v>
      </c>
      <c r="C74" s="80">
        <v>9</v>
      </c>
      <c r="D74" s="126">
        <v>6066</v>
      </c>
      <c r="E74" s="81" t="s">
        <v>23</v>
      </c>
      <c r="F74" s="86" t="s">
        <v>71</v>
      </c>
      <c r="N74" s="31"/>
      <c r="O74" s="31"/>
      <c r="P74" s="31"/>
      <c r="Q74" s="31"/>
      <c r="R74" s="31"/>
      <c r="S74" s="31"/>
      <c r="T74" s="31"/>
    </row>
    <row r="75" spans="1:20" ht="25.5" x14ac:dyDescent="0.2">
      <c r="A75" s="101"/>
      <c r="B75" s="80" t="s">
        <v>98</v>
      </c>
      <c r="C75" s="80">
        <v>9</v>
      </c>
      <c r="D75" s="126">
        <v>202</v>
      </c>
      <c r="E75" s="81" t="s">
        <v>23</v>
      </c>
      <c r="F75" s="86" t="s">
        <v>36</v>
      </c>
      <c r="N75" s="31"/>
    </row>
    <row r="76" spans="1:20" ht="25.5" x14ac:dyDescent="0.2">
      <c r="A76" s="101" t="s">
        <v>23</v>
      </c>
      <c r="B76" s="80" t="s">
        <v>98</v>
      </c>
      <c r="C76" s="80">
        <v>9</v>
      </c>
      <c r="D76" s="125">
        <v>202</v>
      </c>
      <c r="E76" s="81"/>
      <c r="F76" s="86" t="s">
        <v>36</v>
      </c>
      <c r="N76" s="31"/>
    </row>
    <row r="77" spans="1:20" x14ac:dyDescent="0.2">
      <c r="A77" s="48" t="s">
        <v>46</v>
      </c>
      <c r="B77" s="20" t="s">
        <v>23</v>
      </c>
      <c r="C77" s="20" t="s">
        <v>23</v>
      </c>
      <c r="D77" s="99">
        <f>SUM(D51:D76)</f>
        <v>60535</v>
      </c>
      <c r="E77" s="81" t="s">
        <v>23</v>
      </c>
      <c r="F77" s="28" t="s">
        <v>23</v>
      </c>
      <c r="G77" s="31"/>
      <c r="H77" s="31"/>
      <c r="I77" s="31"/>
      <c r="J77" s="31"/>
      <c r="K77" s="31"/>
      <c r="L77" s="31"/>
      <c r="M77" s="31"/>
      <c r="N77" s="31"/>
    </row>
    <row r="78" spans="1:20" x14ac:dyDescent="0.2">
      <c r="A78" s="26" t="s">
        <v>23</v>
      </c>
      <c r="B78" s="20" t="s">
        <v>23</v>
      </c>
      <c r="C78" s="20" t="s">
        <v>23</v>
      </c>
      <c r="D78" s="20" t="s">
        <v>23</v>
      </c>
      <c r="E78" s="21">
        <f>SUM(D50)+D77</f>
        <v>500276</v>
      </c>
      <c r="F78" s="25" t="s">
        <v>23</v>
      </c>
    </row>
    <row r="79" spans="1:20" x14ac:dyDescent="0.2">
      <c r="A79" s="102" t="s">
        <v>24</v>
      </c>
      <c r="B79" s="80" t="s">
        <v>23</v>
      </c>
      <c r="C79" s="103" t="s">
        <v>23</v>
      </c>
      <c r="D79" s="104">
        <v>1516871</v>
      </c>
      <c r="E79" s="81" t="s">
        <v>23</v>
      </c>
      <c r="F79" s="88" t="s">
        <v>23</v>
      </c>
    </row>
    <row r="80" spans="1:20" ht="25.5" x14ac:dyDescent="0.2">
      <c r="A80" s="107" t="s">
        <v>25</v>
      </c>
      <c r="B80" s="80" t="s">
        <v>98</v>
      </c>
      <c r="C80" s="80">
        <v>9</v>
      </c>
      <c r="D80" s="135">
        <v>730</v>
      </c>
      <c r="E80" s="81" t="s">
        <v>23</v>
      </c>
      <c r="F80" s="106" t="s">
        <v>71</v>
      </c>
    </row>
    <row r="81" spans="1:6" ht="25.5" x14ac:dyDescent="0.2">
      <c r="A81" s="105"/>
      <c r="B81" s="80" t="s">
        <v>98</v>
      </c>
      <c r="C81" s="80">
        <v>9</v>
      </c>
      <c r="D81" s="135">
        <v>187</v>
      </c>
      <c r="E81" s="81"/>
      <c r="F81" s="106" t="s">
        <v>71</v>
      </c>
    </row>
    <row r="82" spans="1:6" ht="25.5" x14ac:dyDescent="0.2">
      <c r="A82" s="107" t="s">
        <v>23</v>
      </c>
      <c r="B82" s="80" t="s">
        <v>98</v>
      </c>
      <c r="C82" s="80">
        <v>9</v>
      </c>
      <c r="D82" s="135">
        <v>657</v>
      </c>
      <c r="E82" s="81" t="s">
        <v>23</v>
      </c>
      <c r="F82" s="106" t="s">
        <v>36</v>
      </c>
    </row>
    <row r="83" spans="1:6" ht="25.5" x14ac:dyDescent="0.2">
      <c r="A83" s="107" t="s">
        <v>23</v>
      </c>
      <c r="B83" s="80" t="s">
        <v>98</v>
      </c>
      <c r="C83" s="80">
        <v>9</v>
      </c>
      <c r="D83" s="135">
        <v>765</v>
      </c>
      <c r="E83" s="81" t="s">
        <v>23</v>
      </c>
      <c r="F83" s="106" t="s">
        <v>36</v>
      </c>
    </row>
    <row r="84" spans="1:6" ht="25.5" x14ac:dyDescent="0.2">
      <c r="A84" s="107" t="s">
        <v>23</v>
      </c>
      <c r="B84" s="80" t="s">
        <v>98</v>
      </c>
      <c r="C84" s="80">
        <v>9</v>
      </c>
      <c r="D84" s="135">
        <v>758</v>
      </c>
      <c r="E84" s="81" t="s">
        <v>23</v>
      </c>
      <c r="F84" s="106" t="s">
        <v>48</v>
      </c>
    </row>
    <row r="85" spans="1:6" ht="25.5" x14ac:dyDescent="0.2">
      <c r="A85" s="107" t="s">
        <v>23</v>
      </c>
      <c r="B85" s="80" t="s">
        <v>98</v>
      </c>
      <c r="C85" s="80">
        <v>9</v>
      </c>
      <c r="D85" s="135">
        <v>616</v>
      </c>
      <c r="E85" s="81" t="s">
        <v>23</v>
      </c>
      <c r="F85" s="106" t="s">
        <v>48</v>
      </c>
    </row>
    <row r="86" spans="1:6" ht="25.5" x14ac:dyDescent="0.2">
      <c r="A86" s="107" t="s">
        <v>23</v>
      </c>
      <c r="B86" s="80" t="s">
        <v>98</v>
      </c>
      <c r="C86" s="80">
        <v>9</v>
      </c>
      <c r="D86" s="135">
        <v>917</v>
      </c>
      <c r="E86" s="81" t="s">
        <v>23</v>
      </c>
      <c r="F86" s="106" t="s">
        <v>36</v>
      </c>
    </row>
    <row r="87" spans="1:6" ht="25.5" x14ac:dyDescent="0.2">
      <c r="A87" s="108" t="s">
        <v>23</v>
      </c>
      <c r="B87" s="80" t="s">
        <v>98</v>
      </c>
      <c r="C87" s="109">
        <v>9</v>
      </c>
      <c r="D87" s="147">
        <v>754</v>
      </c>
      <c r="E87" s="110" t="s">
        <v>23</v>
      </c>
      <c r="F87" s="111" t="s">
        <v>36</v>
      </c>
    </row>
    <row r="88" spans="1:6" ht="25.5" x14ac:dyDescent="0.2">
      <c r="A88" s="108"/>
      <c r="B88" s="80" t="s">
        <v>98</v>
      </c>
      <c r="C88" s="109">
        <v>9</v>
      </c>
      <c r="D88" s="147">
        <v>716</v>
      </c>
      <c r="E88" s="110" t="s">
        <v>23</v>
      </c>
      <c r="F88" s="111" t="s">
        <v>48</v>
      </c>
    </row>
    <row r="89" spans="1:6" ht="25.5" x14ac:dyDescent="0.2">
      <c r="A89" s="108"/>
      <c r="B89" s="80" t="s">
        <v>98</v>
      </c>
      <c r="C89" s="109">
        <v>9</v>
      </c>
      <c r="D89" s="147">
        <v>696</v>
      </c>
      <c r="E89" s="110" t="s">
        <v>23</v>
      </c>
      <c r="F89" s="111" t="s">
        <v>36</v>
      </c>
    </row>
    <row r="90" spans="1:6" x14ac:dyDescent="0.2">
      <c r="A90" s="107" t="s">
        <v>23</v>
      </c>
      <c r="B90" s="80" t="s">
        <v>98</v>
      </c>
      <c r="C90" s="80">
        <v>9</v>
      </c>
      <c r="D90" s="136">
        <v>15589</v>
      </c>
      <c r="E90" s="81" t="s">
        <v>23</v>
      </c>
      <c r="F90" s="89" t="s">
        <v>31</v>
      </c>
    </row>
    <row r="91" spans="1:6" ht="25.5" x14ac:dyDescent="0.2">
      <c r="A91" s="107"/>
      <c r="B91" s="80" t="s">
        <v>98</v>
      </c>
      <c r="C91" s="80">
        <v>9</v>
      </c>
      <c r="D91" s="136">
        <v>79393</v>
      </c>
      <c r="E91" s="81"/>
      <c r="F91" s="89" t="s">
        <v>32</v>
      </c>
    </row>
    <row r="92" spans="1:6" ht="25.5" x14ac:dyDescent="0.2">
      <c r="A92" s="107" t="s">
        <v>23</v>
      </c>
      <c r="B92" s="80" t="s">
        <v>98</v>
      </c>
      <c r="C92" s="80">
        <v>9</v>
      </c>
      <c r="D92" s="136">
        <v>94403</v>
      </c>
      <c r="E92" s="81" t="s">
        <v>23</v>
      </c>
      <c r="F92" s="98" t="s">
        <v>71</v>
      </c>
    </row>
    <row r="93" spans="1:6" ht="25.5" x14ac:dyDescent="0.2">
      <c r="A93" s="159"/>
      <c r="B93" s="80" t="s">
        <v>98</v>
      </c>
      <c r="C93" s="20">
        <v>9</v>
      </c>
      <c r="D93" s="136">
        <v>24964</v>
      </c>
      <c r="E93" s="21"/>
      <c r="F93" s="51" t="s">
        <v>71</v>
      </c>
    </row>
    <row r="94" spans="1:6" ht="25.5" x14ac:dyDescent="0.2">
      <c r="A94" s="159"/>
      <c r="B94" s="80" t="s">
        <v>98</v>
      </c>
      <c r="C94" s="20">
        <v>9</v>
      </c>
      <c r="D94" s="136">
        <v>733</v>
      </c>
      <c r="E94" s="21"/>
      <c r="F94" s="51" t="s">
        <v>48</v>
      </c>
    </row>
    <row r="95" spans="1:6" ht="25.5" x14ac:dyDescent="0.2">
      <c r="A95" s="159"/>
      <c r="B95" s="80" t="s">
        <v>98</v>
      </c>
      <c r="C95" s="20">
        <v>9</v>
      </c>
      <c r="D95" s="136">
        <v>629</v>
      </c>
      <c r="E95" s="21"/>
      <c r="F95" s="51" t="s">
        <v>36</v>
      </c>
    </row>
    <row r="96" spans="1:6" ht="25.5" x14ac:dyDescent="0.2">
      <c r="A96" s="159"/>
      <c r="B96" s="80" t="s">
        <v>98</v>
      </c>
      <c r="C96" s="20">
        <v>9</v>
      </c>
      <c r="D96" s="136">
        <v>764</v>
      </c>
      <c r="E96" s="21"/>
      <c r="F96" s="51" t="s">
        <v>48</v>
      </c>
    </row>
    <row r="97" spans="1:8" ht="25.5" x14ac:dyDescent="0.2">
      <c r="A97" s="159"/>
      <c r="B97" s="80" t="s">
        <v>98</v>
      </c>
      <c r="C97" s="20">
        <v>9</v>
      </c>
      <c r="D97" s="136">
        <v>282</v>
      </c>
      <c r="E97" s="21"/>
      <c r="F97" s="51" t="s">
        <v>36</v>
      </c>
    </row>
    <row r="98" spans="1:8" ht="25.5" x14ac:dyDescent="0.2">
      <c r="A98" s="159"/>
      <c r="B98" s="80" t="s">
        <v>98</v>
      </c>
      <c r="C98" s="20">
        <v>9</v>
      </c>
      <c r="D98" s="136">
        <v>249</v>
      </c>
      <c r="E98" s="21"/>
      <c r="F98" s="51" t="s">
        <v>48</v>
      </c>
    </row>
    <row r="99" spans="1:8" ht="25.5" x14ac:dyDescent="0.2">
      <c r="A99" s="159"/>
      <c r="B99" s="80" t="s">
        <v>98</v>
      </c>
      <c r="C99" s="20">
        <v>9</v>
      </c>
      <c r="D99" s="136">
        <v>568</v>
      </c>
      <c r="E99" s="21"/>
      <c r="F99" s="51" t="s">
        <v>36</v>
      </c>
    </row>
    <row r="100" spans="1:8" ht="25.5" x14ac:dyDescent="0.2">
      <c r="A100" s="159"/>
      <c r="B100" s="80" t="s">
        <v>98</v>
      </c>
      <c r="C100" s="20"/>
      <c r="D100" s="136">
        <v>604</v>
      </c>
      <c r="E100" s="21"/>
      <c r="F100" s="51" t="s">
        <v>36</v>
      </c>
    </row>
    <row r="101" spans="1:8" ht="25.5" x14ac:dyDescent="0.2">
      <c r="A101" s="159"/>
      <c r="B101" s="80" t="s">
        <v>98</v>
      </c>
      <c r="C101" s="20">
        <v>9</v>
      </c>
      <c r="D101" s="136">
        <v>560</v>
      </c>
      <c r="E101" s="21"/>
      <c r="F101" s="51" t="s">
        <v>36</v>
      </c>
    </row>
    <row r="102" spans="1:8" ht="25.5" x14ac:dyDescent="0.2">
      <c r="A102" s="159"/>
      <c r="B102" s="80" t="s">
        <v>98</v>
      </c>
      <c r="C102" s="20">
        <v>9</v>
      </c>
      <c r="D102" s="136">
        <v>532</v>
      </c>
      <c r="E102" s="21"/>
      <c r="F102" s="51" t="s">
        <v>36</v>
      </c>
    </row>
    <row r="103" spans="1:8" ht="25.5" x14ac:dyDescent="0.2">
      <c r="A103" s="159"/>
      <c r="B103" s="80" t="s">
        <v>98</v>
      </c>
      <c r="C103" s="20">
        <v>9</v>
      </c>
      <c r="D103" s="136">
        <v>136</v>
      </c>
      <c r="E103" s="21"/>
      <c r="F103" s="51" t="s">
        <v>48</v>
      </c>
    </row>
    <row r="104" spans="1:8" ht="25.5" x14ac:dyDescent="0.2">
      <c r="A104" s="159"/>
      <c r="B104" s="80" t="s">
        <v>98</v>
      </c>
      <c r="C104" s="20">
        <v>9</v>
      </c>
      <c r="D104" s="136">
        <v>337</v>
      </c>
      <c r="E104" s="21"/>
      <c r="F104" s="51" t="s">
        <v>36</v>
      </c>
    </row>
    <row r="105" spans="1:8" ht="25.5" x14ac:dyDescent="0.2">
      <c r="A105" s="107"/>
      <c r="B105" s="80" t="s">
        <v>98</v>
      </c>
      <c r="C105" s="80">
        <v>9</v>
      </c>
      <c r="D105" s="136">
        <v>159</v>
      </c>
      <c r="E105" s="81"/>
      <c r="F105" s="51" t="s">
        <v>48</v>
      </c>
    </row>
    <row r="106" spans="1:8" x14ac:dyDescent="0.2">
      <c r="A106" s="84" t="s">
        <v>26</v>
      </c>
      <c r="B106" s="80" t="s">
        <v>23</v>
      </c>
      <c r="C106" s="80"/>
      <c r="D106" s="40">
        <f>SUM(D80:D105)</f>
        <v>226698</v>
      </c>
      <c r="E106" s="81" t="s">
        <v>23</v>
      </c>
      <c r="F106" s="127" t="s">
        <v>23</v>
      </c>
    </row>
    <row r="107" spans="1:8" x14ac:dyDescent="0.2">
      <c r="A107" s="102"/>
      <c r="B107" s="80" t="s">
        <v>23</v>
      </c>
      <c r="C107" s="80" t="s">
        <v>23</v>
      </c>
      <c r="D107" s="20" t="s">
        <v>23</v>
      </c>
      <c r="E107" s="81">
        <f>SUM(D106)+D79</f>
        <v>1743569</v>
      </c>
      <c r="F107" s="127" t="s">
        <v>23</v>
      </c>
    </row>
    <row r="108" spans="1:8" x14ac:dyDescent="0.2">
      <c r="A108" s="46" t="s">
        <v>12</v>
      </c>
      <c r="B108" s="20" t="s">
        <v>23</v>
      </c>
      <c r="C108" s="20" t="s">
        <v>23</v>
      </c>
      <c r="D108" s="45">
        <v>39564</v>
      </c>
      <c r="E108" s="21" t="s">
        <v>23</v>
      </c>
      <c r="F108" s="25" t="s">
        <v>23</v>
      </c>
    </row>
    <row r="109" spans="1:8" ht="25.5" x14ac:dyDescent="0.2">
      <c r="A109" s="107" t="s">
        <v>13</v>
      </c>
      <c r="B109" s="80" t="s">
        <v>98</v>
      </c>
      <c r="C109" s="80">
        <v>9</v>
      </c>
      <c r="D109" s="148">
        <v>2080</v>
      </c>
      <c r="E109" s="81"/>
      <c r="F109" s="89" t="s">
        <v>71</v>
      </c>
      <c r="G109" s="31"/>
      <c r="H109" s="31"/>
    </row>
    <row r="110" spans="1:8" ht="25.5" x14ac:dyDescent="0.2">
      <c r="A110" s="107" t="s">
        <v>23</v>
      </c>
      <c r="B110" s="80" t="s">
        <v>98</v>
      </c>
      <c r="C110" s="80">
        <v>9</v>
      </c>
      <c r="D110" s="135">
        <v>1700</v>
      </c>
      <c r="E110" s="81"/>
      <c r="F110" s="89" t="s">
        <v>71</v>
      </c>
      <c r="G110" s="31"/>
      <c r="H110" s="31"/>
    </row>
    <row r="111" spans="1:8" x14ac:dyDescent="0.2">
      <c r="A111" s="107" t="s">
        <v>23</v>
      </c>
      <c r="B111" s="80" t="s">
        <v>98</v>
      </c>
      <c r="C111" s="80">
        <v>9</v>
      </c>
      <c r="D111" s="135">
        <v>461</v>
      </c>
      <c r="E111" s="81"/>
      <c r="F111" s="89" t="s">
        <v>31</v>
      </c>
    </row>
    <row r="112" spans="1:8" ht="25.5" x14ac:dyDescent="0.2">
      <c r="A112" s="107" t="s">
        <v>23</v>
      </c>
      <c r="B112" s="80" t="s">
        <v>98</v>
      </c>
      <c r="C112" s="80">
        <v>9</v>
      </c>
      <c r="D112" s="135">
        <v>2283</v>
      </c>
      <c r="E112" s="81"/>
      <c r="F112" s="98" t="s">
        <v>32</v>
      </c>
    </row>
    <row r="113" spans="1:6" x14ac:dyDescent="0.2">
      <c r="A113" s="78" t="s">
        <v>14</v>
      </c>
      <c r="B113" s="20" t="s">
        <v>23</v>
      </c>
      <c r="C113" s="20" t="s">
        <v>23</v>
      </c>
      <c r="D113" s="40">
        <f>SUM(D109:D112)</f>
        <v>6524</v>
      </c>
      <c r="E113" s="41" t="s">
        <v>23</v>
      </c>
      <c r="F113" s="42" t="s">
        <v>23</v>
      </c>
    </row>
    <row r="114" spans="1:6" x14ac:dyDescent="0.2">
      <c r="A114" s="27" t="s">
        <v>23</v>
      </c>
      <c r="B114" s="20" t="s">
        <v>23</v>
      </c>
      <c r="C114" s="20" t="s">
        <v>23</v>
      </c>
      <c r="D114" s="20" t="s">
        <v>23</v>
      </c>
      <c r="E114" s="43">
        <f>SUM(D113)+D108</f>
        <v>46088</v>
      </c>
      <c r="F114" s="42" t="s">
        <v>23</v>
      </c>
    </row>
    <row r="115" spans="1:6" x14ac:dyDescent="0.2">
      <c r="A115" s="112" t="s">
        <v>40</v>
      </c>
      <c r="B115" s="80" t="s">
        <v>23</v>
      </c>
      <c r="C115" s="80" t="s">
        <v>23</v>
      </c>
      <c r="D115" s="99">
        <v>299621</v>
      </c>
      <c r="E115" s="82" t="s">
        <v>23</v>
      </c>
      <c r="F115" s="42" t="s">
        <v>23</v>
      </c>
    </row>
    <row r="116" spans="1:6" x14ac:dyDescent="0.2">
      <c r="A116" s="113" t="s">
        <v>41</v>
      </c>
      <c r="B116" s="80" t="s">
        <v>98</v>
      </c>
      <c r="C116" s="80">
        <v>9</v>
      </c>
      <c r="D116" s="126">
        <v>2890</v>
      </c>
      <c r="E116" s="82" t="s">
        <v>23</v>
      </c>
      <c r="F116" s="83" t="s">
        <v>47</v>
      </c>
    </row>
    <row r="117" spans="1:6" ht="25.5" x14ac:dyDescent="0.2">
      <c r="A117" s="113" t="s">
        <v>23</v>
      </c>
      <c r="B117" s="80" t="s">
        <v>98</v>
      </c>
      <c r="C117" s="80">
        <v>9</v>
      </c>
      <c r="D117" s="126">
        <v>25339</v>
      </c>
      <c r="E117" s="82" t="s">
        <v>23</v>
      </c>
      <c r="F117" s="86" t="s">
        <v>71</v>
      </c>
    </row>
    <row r="118" spans="1:6" ht="25.5" x14ac:dyDescent="0.2">
      <c r="A118" s="101"/>
      <c r="B118" s="80" t="s">
        <v>98</v>
      </c>
      <c r="C118" s="80">
        <v>9</v>
      </c>
      <c r="D118" s="126">
        <v>10915</v>
      </c>
      <c r="E118" s="82"/>
      <c r="F118" s="86" t="s">
        <v>32</v>
      </c>
    </row>
    <row r="119" spans="1:6" ht="25.5" x14ac:dyDescent="0.2">
      <c r="A119" s="101"/>
      <c r="B119" s="80" t="s">
        <v>98</v>
      </c>
      <c r="C119" s="80">
        <v>9</v>
      </c>
      <c r="D119" s="126">
        <v>1161</v>
      </c>
      <c r="E119" s="82"/>
      <c r="F119" s="86" t="s">
        <v>74</v>
      </c>
    </row>
    <row r="120" spans="1:6" x14ac:dyDescent="0.2">
      <c r="A120" s="84" t="s">
        <v>42</v>
      </c>
      <c r="B120" s="80" t="s">
        <v>23</v>
      </c>
      <c r="C120" s="80" t="s">
        <v>23</v>
      </c>
      <c r="D120" s="99">
        <f>SUM(D116:D119)</f>
        <v>40305</v>
      </c>
      <c r="E120" s="82"/>
      <c r="F120" s="119" t="s">
        <v>23</v>
      </c>
    </row>
    <row r="121" spans="1:6" x14ac:dyDescent="0.2">
      <c r="A121" s="27" t="s">
        <v>23</v>
      </c>
      <c r="B121" s="80" t="s">
        <v>23</v>
      </c>
      <c r="C121" s="80" t="s">
        <v>23</v>
      </c>
      <c r="D121" s="20" t="s">
        <v>23</v>
      </c>
      <c r="E121" s="43">
        <f>D115+D120</f>
        <v>339926</v>
      </c>
      <c r="F121" s="119" t="s">
        <v>23</v>
      </c>
    </row>
    <row r="122" spans="1:6" x14ac:dyDescent="0.2">
      <c r="A122" s="47" t="s">
        <v>51</v>
      </c>
      <c r="B122" s="80" t="s">
        <v>23</v>
      </c>
      <c r="C122" s="80" t="s">
        <v>23</v>
      </c>
      <c r="D122" s="41">
        <v>0</v>
      </c>
      <c r="E122" s="43" t="s">
        <v>23</v>
      </c>
      <c r="F122" s="119" t="s">
        <v>23</v>
      </c>
    </row>
    <row r="123" spans="1:6" x14ac:dyDescent="0.2">
      <c r="A123" s="47"/>
      <c r="B123" s="20"/>
      <c r="C123" s="47"/>
      <c r="D123" s="20"/>
      <c r="E123" s="43"/>
      <c r="F123" s="139"/>
    </row>
    <row r="124" spans="1:6" x14ac:dyDescent="0.2">
      <c r="A124" s="27" t="s">
        <v>23</v>
      </c>
      <c r="B124" s="20"/>
      <c r="C124" s="20"/>
      <c r="D124" s="20"/>
      <c r="E124" s="43" t="s">
        <v>23</v>
      </c>
      <c r="F124" s="139"/>
    </row>
    <row r="125" spans="1:6" x14ac:dyDescent="0.2">
      <c r="A125" s="78" t="s">
        <v>52</v>
      </c>
      <c r="B125" s="20" t="s">
        <v>23</v>
      </c>
      <c r="C125" s="20" t="s">
        <v>23</v>
      </c>
      <c r="D125" s="41">
        <f>SUM(D123:D124)</f>
        <v>0</v>
      </c>
      <c r="E125" s="43" t="s">
        <v>23</v>
      </c>
      <c r="F125" s="119" t="s">
        <v>23</v>
      </c>
    </row>
    <row r="126" spans="1:6" x14ac:dyDescent="0.2">
      <c r="A126" s="27" t="s">
        <v>23</v>
      </c>
      <c r="B126" s="20" t="s">
        <v>23</v>
      </c>
      <c r="C126" s="20" t="s">
        <v>23</v>
      </c>
      <c r="D126" s="20" t="s">
        <v>23</v>
      </c>
      <c r="E126" s="43">
        <f>SUM(D122+D125)</f>
        <v>0</v>
      </c>
      <c r="F126" s="119" t="s">
        <v>23</v>
      </c>
    </row>
    <row r="127" spans="1:6" x14ac:dyDescent="0.2">
      <c r="A127" s="47" t="s">
        <v>49</v>
      </c>
      <c r="B127" s="20" t="s">
        <v>23</v>
      </c>
      <c r="C127" s="20" t="s">
        <v>23</v>
      </c>
      <c r="D127" s="21">
        <v>0</v>
      </c>
      <c r="E127" s="43" t="s">
        <v>23</v>
      </c>
      <c r="F127" s="119" t="s">
        <v>23</v>
      </c>
    </row>
    <row r="128" spans="1:6" x14ac:dyDescent="0.2">
      <c r="A128" s="27" t="s">
        <v>23</v>
      </c>
      <c r="B128" s="20"/>
      <c r="C128" s="20"/>
      <c r="D128" s="76"/>
      <c r="E128" s="43" t="s">
        <v>23</v>
      </c>
      <c r="F128" s="77"/>
    </row>
    <row r="129" spans="1:6" x14ac:dyDescent="0.2">
      <c r="A129" s="27"/>
      <c r="B129" s="20"/>
      <c r="C129" s="20"/>
      <c r="D129" s="76"/>
      <c r="E129" s="43"/>
      <c r="F129" s="77"/>
    </row>
    <row r="130" spans="1:6" x14ac:dyDescent="0.2">
      <c r="A130" s="78" t="s">
        <v>50</v>
      </c>
      <c r="B130" s="20" t="s">
        <v>23</v>
      </c>
      <c r="C130" s="20" t="s">
        <v>23</v>
      </c>
      <c r="D130" s="21">
        <f>SUM(D128:D129)</f>
        <v>0</v>
      </c>
      <c r="E130" s="43" t="s">
        <v>23</v>
      </c>
      <c r="F130" s="25" t="s">
        <v>23</v>
      </c>
    </row>
    <row r="131" spans="1:6" x14ac:dyDescent="0.2">
      <c r="A131" s="27" t="s">
        <v>23</v>
      </c>
      <c r="B131" s="20" t="s">
        <v>23</v>
      </c>
      <c r="C131" s="20" t="s">
        <v>23</v>
      </c>
      <c r="D131" s="76" t="s">
        <v>23</v>
      </c>
      <c r="E131" s="43">
        <f>D127+D130</f>
        <v>0</v>
      </c>
      <c r="F131" s="25" t="s">
        <v>23</v>
      </c>
    </row>
    <row r="132" spans="1:6" x14ac:dyDescent="0.2">
      <c r="A132" s="24" t="s">
        <v>33</v>
      </c>
      <c r="B132" s="20" t="s">
        <v>23</v>
      </c>
      <c r="C132" s="20" t="s">
        <v>23</v>
      </c>
      <c r="D132" s="114">
        <v>242827.19</v>
      </c>
      <c r="E132" s="21" t="s">
        <v>23</v>
      </c>
      <c r="F132" s="28" t="s">
        <v>23</v>
      </c>
    </row>
    <row r="133" spans="1:6" ht="38.25" x14ac:dyDescent="0.2">
      <c r="A133" s="100" t="s">
        <v>35</v>
      </c>
      <c r="B133" s="80" t="s">
        <v>98</v>
      </c>
      <c r="C133" s="80">
        <v>9</v>
      </c>
      <c r="D133" s="149">
        <v>39980</v>
      </c>
      <c r="E133" s="21" t="s">
        <v>23</v>
      </c>
      <c r="F133" s="115" t="s">
        <v>43</v>
      </c>
    </row>
    <row r="134" spans="1:6" x14ac:dyDescent="0.2">
      <c r="A134" s="78" t="s">
        <v>34</v>
      </c>
      <c r="B134" s="20" t="s">
        <v>23</v>
      </c>
      <c r="C134" s="20" t="s">
        <v>23</v>
      </c>
      <c r="D134" s="23">
        <f>SUM(D133:D133)</f>
        <v>39980</v>
      </c>
      <c r="E134" s="21" t="s">
        <v>23</v>
      </c>
      <c r="F134" s="25"/>
    </row>
    <row r="135" spans="1:6" x14ac:dyDescent="0.2">
      <c r="A135" s="27" t="s">
        <v>23</v>
      </c>
      <c r="B135" s="20" t="s">
        <v>23</v>
      </c>
      <c r="C135" s="20" t="s">
        <v>23</v>
      </c>
      <c r="D135" s="20" t="s">
        <v>23</v>
      </c>
      <c r="E135" s="21">
        <f>SUM(D134)+D132</f>
        <v>282807.19</v>
      </c>
      <c r="F135" s="25" t="s">
        <v>23</v>
      </c>
    </row>
    <row r="136" spans="1:6" ht="13.5" thickBot="1" x14ac:dyDescent="0.25">
      <c r="A136" s="60" t="s">
        <v>23</v>
      </c>
      <c r="B136" s="34" t="s">
        <v>23</v>
      </c>
      <c r="C136" s="34" t="s">
        <v>23</v>
      </c>
      <c r="D136" s="34" t="s">
        <v>23</v>
      </c>
      <c r="E136" s="61">
        <f>SUM(E9:E135)</f>
        <v>12904039.189999999</v>
      </c>
      <c r="F136" s="35" t="s">
        <v>23</v>
      </c>
    </row>
    <row r="137" spans="1:6" x14ac:dyDescent="0.2">
      <c r="A137" s="36"/>
      <c r="B137" s="37"/>
      <c r="C137" s="37"/>
      <c r="D137" s="37"/>
      <c r="E137" s="38"/>
      <c r="F137" s="39"/>
    </row>
    <row r="138" spans="1:6" x14ac:dyDescent="0.2">
      <c r="F138" s="31"/>
    </row>
    <row r="139" spans="1:6" x14ac:dyDescent="0.2">
      <c r="F139" s="31"/>
    </row>
    <row r="140" spans="1:6" x14ac:dyDescent="0.2">
      <c r="F140" s="31"/>
    </row>
    <row r="141" spans="1:6" x14ac:dyDescent="0.2">
      <c r="F141" s="31"/>
    </row>
  </sheetData>
  <sheetProtection algorithmName="SHA-512" hashValue="ll5HdwJmhiDy1r+PScGTyEIup0wm3oEAMcV8jmgCH8xr7E0rgB1vChCNwB0+YLC+hP970JuwJW6MZ5yBpe/i4g==" saltValue="/nBSVHhjyC5b3/IN1QbU7g==" spinCount="100000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5"/>
  <sheetViews>
    <sheetView showWhiteSpace="0" topLeftCell="A79" zoomScaleNormal="100" workbookViewId="0">
      <selection activeCell="D104" sqref="D104"/>
    </sheetView>
  </sheetViews>
  <sheetFormatPr defaultRowHeight="14.25" x14ac:dyDescent="0.2"/>
  <cols>
    <col min="1" max="1" width="6.85546875" style="13" customWidth="1"/>
    <col min="2" max="2" width="10.140625" style="13" bestFit="1" customWidth="1"/>
    <col min="3" max="3" width="13.5703125" style="13" customWidth="1"/>
    <col min="4" max="4" width="35.7109375" style="13" bestFit="1" customWidth="1"/>
    <col min="5" max="5" width="42.28515625" style="13" customWidth="1"/>
    <col min="6" max="6" width="14.28515625" style="13" bestFit="1" customWidth="1"/>
    <col min="7" max="7" width="9.140625" style="13"/>
    <col min="8" max="8" width="11.2851562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6" x14ac:dyDescent="0.2">
      <c r="A1" s="1" t="s">
        <v>4</v>
      </c>
      <c r="B1" s="1"/>
      <c r="C1" s="9"/>
      <c r="D1" s="9"/>
      <c r="E1" s="9"/>
      <c r="F1" s="9"/>
    </row>
    <row r="3" spans="1:6" x14ac:dyDescent="0.2">
      <c r="A3" s="1" t="s">
        <v>17</v>
      </c>
      <c r="B3" s="9"/>
      <c r="C3" s="9"/>
      <c r="D3" s="9"/>
      <c r="F3" s="9"/>
    </row>
    <row r="4" spans="1:6" x14ac:dyDescent="0.2">
      <c r="A4" s="9"/>
      <c r="B4" s="1"/>
      <c r="C4" s="9"/>
      <c r="D4" s="9"/>
      <c r="E4" s="9"/>
      <c r="F4" s="9"/>
    </row>
    <row r="5" spans="1:6" x14ac:dyDescent="0.2">
      <c r="A5" s="172" t="s">
        <v>77</v>
      </c>
      <c r="B5" s="172"/>
      <c r="C5" s="172"/>
      <c r="F5" s="9"/>
    </row>
    <row r="6" spans="1:6" ht="15" thickBot="1" x14ac:dyDescent="0.25">
      <c r="A6" s="9"/>
      <c r="B6" s="9"/>
      <c r="C6" s="9"/>
      <c r="D6" s="9"/>
      <c r="E6" s="9"/>
      <c r="F6" s="9"/>
    </row>
    <row r="7" spans="1:6" ht="51" x14ac:dyDescent="0.2">
      <c r="A7" s="121" t="s">
        <v>0</v>
      </c>
      <c r="B7" s="122" t="s">
        <v>1</v>
      </c>
      <c r="C7" s="14" t="s">
        <v>2</v>
      </c>
      <c r="D7" s="122" t="s">
        <v>15</v>
      </c>
      <c r="E7" s="122" t="s">
        <v>29</v>
      </c>
      <c r="F7" s="3" t="s">
        <v>16</v>
      </c>
    </row>
    <row r="8" spans="1:6" x14ac:dyDescent="0.2">
      <c r="A8" s="151">
        <v>1</v>
      </c>
      <c r="B8" s="152">
        <v>44410</v>
      </c>
      <c r="C8" s="153">
        <v>1236</v>
      </c>
      <c r="D8" s="134" t="s">
        <v>84</v>
      </c>
      <c r="E8" s="154" t="s">
        <v>85</v>
      </c>
      <c r="F8" s="155">
        <v>1393.19</v>
      </c>
    </row>
    <row r="9" spans="1:6" x14ac:dyDescent="0.2">
      <c r="A9" s="150">
        <v>2</v>
      </c>
      <c r="B9" s="152">
        <v>44410</v>
      </c>
      <c r="C9" s="133">
        <v>1237</v>
      </c>
      <c r="D9" s="134" t="s">
        <v>86</v>
      </c>
      <c r="E9" s="134" t="s">
        <v>87</v>
      </c>
      <c r="F9" s="132">
        <v>2026.27</v>
      </c>
    </row>
    <row r="10" spans="1:6" x14ac:dyDescent="0.2">
      <c r="A10" s="151">
        <v>3</v>
      </c>
      <c r="B10" s="152">
        <v>44410</v>
      </c>
      <c r="C10" s="153">
        <v>1238</v>
      </c>
      <c r="D10" s="134" t="s">
        <v>88</v>
      </c>
      <c r="E10" s="134" t="s">
        <v>89</v>
      </c>
      <c r="F10" s="132">
        <v>1035.3</v>
      </c>
    </row>
    <row r="11" spans="1:6" x14ac:dyDescent="0.2">
      <c r="A11" s="151">
        <v>4</v>
      </c>
      <c r="B11" s="152">
        <v>44411</v>
      </c>
      <c r="C11" s="20">
        <v>1240</v>
      </c>
      <c r="D11" s="134" t="s">
        <v>91</v>
      </c>
      <c r="E11" s="52" t="s">
        <v>92</v>
      </c>
      <c r="F11" s="29">
        <v>2778.14</v>
      </c>
    </row>
    <row r="12" spans="1:6" s="18" customFormat="1" x14ac:dyDescent="0.2">
      <c r="A12" s="150">
        <v>5</v>
      </c>
      <c r="B12" s="152">
        <v>44411</v>
      </c>
      <c r="C12" s="156">
        <v>1241</v>
      </c>
      <c r="D12" s="134" t="s">
        <v>93</v>
      </c>
      <c r="E12" s="157" t="s">
        <v>94</v>
      </c>
      <c r="F12" s="158">
        <v>421.26</v>
      </c>
    </row>
    <row r="13" spans="1:6" x14ac:dyDescent="0.2">
      <c r="A13" s="151">
        <v>6</v>
      </c>
      <c r="B13" s="129">
        <v>44411</v>
      </c>
      <c r="C13" s="133">
        <v>1242</v>
      </c>
      <c r="D13" s="134" t="s">
        <v>95</v>
      </c>
      <c r="E13" s="134" t="s">
        <v>96</v>
      </c>
      <c r="F13" s="132">
        <v>2500</v>
      </c>
    </row>
    <row r="14" spans="1:6" x14ac:dyDescent="0.2">
      <c r="A14" s="151">
        <v>7</v>
      </c>
      <c r="B14" s="129">
        <v>44411</v>
      </c>
      <c r="C14" s="130">
        <v>1243</v>
      </c>
      <c r="D14" s="131" t="s">
        <v>95</v>
      </c>
      <c r="E14" s="131" t="s">
        <v>96</v>
      </c>
      <c r="F14" s="132">
        <v>2500</v>
      </c>
    </row>
    <row r="15" spans="1:6" x14ac:dyDescent="0.2">
      <c r="A15" s="151">
        <v>8</v>
      </c>
      <c r="B15" s="129">
        <v>44412</v>
      </c>
      <c r="C15" s="130">
        <v>1245</v>
      </c>
      <c r="D15" s="131" t="s">
        <v>99</v>
      </c>
      <c r="E15" s="131" t="s">
        <v>100</v>
      </c>
      <c r="F15" s="132">
        <v>116.62</v>
      </c>
    </row>
    <row r="16" spans="1:6" x14ac:dyDescent="0.2">
      <c r="A16" s="150">
        <v>9</v>
      </c>
      <c r="B16" s="129">
        <v>44412</v>
      </c>
      <c r="C16" s="130">
        <v>1246</v>
      </c>
      <c r="D16" s="134" t="s">
        <v>101</v>
      </c>
      <c r="E16" s="131" t="s">
        <v>102</v>
      </c>
      <c r="F16" s="132">
        <v>2201.5</v>
      </c>
    </row>
    <row r="17" spans="1:7" x14ac:dyDescent="0.2">
      <c r="A17" s="151">
        <v>10</v>
      </c>
      <c r="B17" s="152">
        <v>44412</v>
      </c>
      <c r="C17" s="130">
        <v>1247</v>
      </c>
      <c r="D17" s="131" t="s">
        <v>103</v>
      </c>
      <c r="E17" s="131" t="s">
        <v>104</v>
      </c>
      <c r="F17" s="132">
        <v>20583.18</v>
      </c>
    </row>
    <row r="18" spans="1:7" x14ac:dyDescent="0.2">
      <c r="A18" s="151">
        <v>11</v>
      </c>
      <c r="B18" s="44">
        <v>44412</v>
      </c>
      <c r="C18" s="19">
        <v>1248</v>
      </c>
      <c r="D18" s="7" t="s">
        <v>105</v>
      </c>
      <c r="E18" s="7" t="s">
        <v>106</v>
      </c>
      <c r="F18" s="29">
        <v>101.29</v>
      </c>
    </row>
    <row r="19" spans="1:7" x14ac:dyDescent="0.2">
      <c r="A19" s="151">
        <v>12</v>
      </c>
      <c r="B19" s="44">
        <v>44413</v>
      </c>
      <c r="C19" s="19">
        <v>1253</v>
      </c>
      <c r="D19" s="7" t="s">
        <v>107</v>
      </c>
      <c r="E19" s="7" t="s">
        <v>108</v>
      </c>
      <c r="F19" s="29">
        <v>233.86</v>
      </c>
    </row>
    <row r="20" spans="1:7" x14ac:dyDescent="0.2">
      <c r="A20" s="150">
        <v>13</v>
      </c>
      <c r="B20" s="44">
        <v>44413</v>
      </c>
      <c r="C20" s="19">
        <v>1254</v>
      </c>
      <c r="D20" s="7" t="s">
        <v>109</v>
      </c>
      <c r="E20" s="7" t="s">
        <v>110</v>
      </c>
      <c r="F20" s="29">
        <v>1604.95</v>
      </c>
    </row>
    <row r="21" spans="1:7" x14ac:dyDescent="0.2">
      <c r="A21" s="151">
        <v>14</v>
      </c>
      <c r="B21" s="22">
        <v>44413</v>
      </c>
      <c r="C21" s="19">
        <v>1255</v>
      </c>
      <c r="D21" s="7" t="s">
        <v>93</v>
      </c>
      <c r="E21" s="7" t="s">
        <v>94</v>
      </c>
      <c r="F21" s="29">
        <v>421.26</v>
      </c>
    </row>
    <row r="22" spans="1:7" x14ac:dyDescent="0.2">
      <c r="A22" s="151">
        <v>15</v>
      </c>
      <c r="B22" s="22">
        <v>44413</v>
      </c>
      <c r="C22" s="19">
        <v>1256</v>
      </c>
      <c r="D22" s="7" t="s">
        <v>91</v>
      </c>
      <c r="E22" s="7" t="s">
        <v>111</v>
      </c>
      <c r="F22" s="29">
        <v>5201.62</v>
      </c>
    </row>
    <row r="23" spans="1:7" x14ac:dyDescent="0.2">
      <c r="A23" s="151">
        <v>16</v>
      </c>
      <c r="B23" s="44">
        <v>44413</v>
      </c>
      <c r="C23" s="20">
        <v>1257</v>
      </c>
      <c r="D23" s="52" t="s">
        <v>107</v>
      </c>
      <c r="E23" s="52" t="s">
        <v>108</v>
      </c>
      <c r="F23" s="123">
        <v>351.67</v>
      </c>
    </row>
    <row r="24" spans="1:7" x14ac:dyDescent="0.2">
      <c r="A24" s="150">
        <v>17</v>
      </c>
      <c r="B24" s="22">
        <v>44413</v>
      </c>
      <c r="C24" s="19">
        <v>1258</v>
      </c>
      <c r="D24" s="7" t="s">
        <v>112</v>
      </c>
      <c r="E24" s="124" t="s">
        <v>113</v>
      </c>
      <c r="F24" s="123">
        <v>440.3</v>
      </c>
    </row>
    <row r="25" spans="1:7" x14ac:dyDescent="0.2">
      <c r="A25" s="151">
        <v>18</v>
      </c>
      <c r="B25" s="22">
        <v>44413</v>
      </c>
      <c r="C25" s="19">
        <v>1259</v>
      </c>
      <c r="D25" s="7" t="s">
        <v>114</v>
      </c>
      <c r="E25" s="7" t="s">
        <v>115</v>
      </c>
      <c r="F25" s="123">
        <v>15493.8</v>
      </c>
    </row>
    <row r="26" spans="1:7" x14ac:dyDescent="0.2">
      <c r="A26" s="151">
        <v>19</v>
      </c>
      <c r="B26" s="22">
        <v>44414</v>
      </c>
      <c r="C26" s="19">
        <v>1395</v>
      </c>
      <c r="D26" s="7" t="s">
        <v>116</v>
      </c>
      <c r="E26" s="124" t="s">
        <v>117</v>
      </c>
      <c r="F26" s="123">
        <v>980</v>
      </c>
    </row>
    <row r="27" spans="1:7" x14ac:dyDescent="0.2">
      <c r="A27" s="151">
        <v>20</v>
      </c>
      <c r="B27" s="44">
        <v>44414</v>
      </c>
      <c r="C27" s="19">
        <v>1396</v>
      </c>
      <c r="D27" s="7" t="s">
        <v>116</v>
      </c>
      <c r="E27" s="124" t="s">
        <v>117</v>
      </c>
      <c r="F27" s="123">
        <v>2790</v>
      </c>
    </row>
    <row r="28" spans="1:7" x14ac:dyDescent="0.2">
      <c r="A28" s="150">
        <v>21</v>
      </c>
      <c r="B28" s="22">
        <v>44414</v>
      </c>
      <c r="C28" s="20">
        <v>1397</v>
      </c>
      <c r="D28" s="52" t="s">
        <v>116</v>
      </c>
      <c r="E28" s="53" t="s">
        <v>117</v>
      </c>
      <c r="F28" s="123">
        <v>980</v>
      </c>
      <c r="G28" s="18"/>
    </row>
    <row r="29" spans="1:7" x14ac:dyDescent="0.2">
      <c r="A29" s="151">
        <v>22</v>
      </c>
      <c r="B29" s="44">
        <v>44414</v>
      </c>
      <c r="C29" s="20">
        <v>1398</v>
      </c>
      <c r="D29" s="52" t="s">
        <v>116</v>
      </c>
      <c r="E29" s="53" t="s">
        <v>117</v>
      </c>
      <c r="F29" s="123">
        <v>2890</v>
      </c>
      <c r="G29" s="18"/>
    </row>
    <row r="30" spans="1:7" x14ac:dyDescent="0.2">
      <c r="A30" s="151">
        <v>23</v>
      </c>
      <c r="B30" s="22">
        <v>44414</v>
      </c>
      <c r="C30" s="20">
        <v>1399</v>
      </c>
      <c r="D30" s="52" t="s">
        <v>116</v>
      </c>
      <c r="E30" s="53" t="s">
        <v>117</v>
      </c>
      <c r="F30" s="29">
        <v>980</v>
      </c>
    </row>
    <row r="31" spans="1:7" x14ac:dyDescent="0.2">
      <c r="A31" s="151">
        <v>24</v>
      </c>
      <c r="B31" s="44">
        <v>44414</v>
      </c>
      <c r="C31" s="20">
        <v>1400</v>
      </c>
      <c r="D31" s="52" t="s">
        <v>116</v>
      </c>
      <c r="E31" s="53" t="s">
        <v>117</v>
      </c>
      <c r="F31" s="29">
        <v>2890</v>
      </c>
    </row>
    <row r="32" spans="1:7" x14ac:dyDescent="0.2">
      <c r="A32" s="150">
        <v>25</v>
      </c>
      <c r="B32" s="22">
        <v>44414</v>
      </c>
      <c r="C32" s="20">
        <v>1401</v>
      </c>
      <c r="D32" s="52" t="s">
        <v>118</v>
      </c>
      <c r="E32" s="53" t="s">
        <v>119</v>
      </c>
      <c r="F32" s="29">
        <v>13230</v>
      </c>
    </row>
    <row r="33" spans="1:6" x14ac:dyDescent="0.2">
      <c r="A33" s="151">
        <v>26</v>
      </c>
      <c r="B33" s="44">
        <v>44414</v>
      </c>
      <c r="C33" s="20">
        <v>1402</v>
      </c>
      <c r="D33" s="52" t="s">
        <v>120</v>
      </c>
      <c r="E33" s="53" t="s">
        <v>121</v>
      </c>
      <c r="F33" s="29">
        <v>1446.65</v>
      </c>
    </row>
    <row r="34" spans="1:6" x14ac:dyDescent="0.2">
      <c r="A34" s="151">
        <v>27</v>
      </c>
      <c r="B34" s="22">
        <v>44414</v>
      </c>
      <c r="C34" s="20">
        <v>1403</v>
      </c>
      <c r="D34" s="52" t="s">
        <v>122</v>
      </c>
      <c r="E34" s="53" t="s">
        <v>123</v>
      </c>
      <c r="F34" s="29">
        <v>15000</v>
      </c>
    </row>
    <row r="35" spans="1:6" x14ac:dyDescent="0.2">
      <c r="A35" s="151">
        <v>28</v>
      </c>
      <c r="B35" s="44">
        <v>44414</v>
      </c>
      <c r="C35" s="20">
        <v>1404</v>
      </c>
      <c r="D35" s="52" t="s">
        <v>124</v>
      </c>
      <c r="E35" s="53" t="s">
        <v>125</v>
      </c>
      <c r="F35" s="29">
        <v>995.52</v>
      </c>
    </row>
    <row r="36" spans="1:6" x14ac:dyDescent="0.2">
      <c r="A36" s="150">
        <v>29</v>
      </c>
      <c r="B36" s="22">
        <v>44414</v>
      </c>
      <c r="C36" s="20">
        <v>1405</v>
      </c>
      <c r="D36" s="52" t="s">
        <v>126</v>
      </c>
      <c r="E36" s="53" t="s">
        <v>127</v>
      </c>
      <c r="F36" s="29">
        <v>642.6</v>
      </c>
    </row>
    <row r="37" spans="1:6" x14ac:dyDescent="0.2">
      <c r="A37" s="151">
        <v>30</v>
      </c>
      <c r="B37" s="44">
        <v>44417</v>
      </c>
      <c r="C37" s="20">
        <v>32</v>
      </c>
      <c r="D37" s="52" t="s">
        <v>128</v>
      </c>
      <c r="E37" s="53" t="s">
        <v>129</v>
      </c>
      <c r="F37" s="29">
        <v>84</v>
      </c>
    </row>
    <row r="38" spans="1:6" x14ac:dyDescent="0.2">
      <c r="A38" s="151">
        <v>31</v>
      </c>
      <c r="B38" s="44">
        <v>44417</v>
      </c>
      <c r="C38" s="20">
        <v>1406</v>
      </c>
      <c r="D38" s="52" t="s">
        <v>130</v>
      </c>
      <c r="E38" s="53" t="s">
        <v>131</v>
      </c>
      <c r="F38" s="29">
        <v>328.2</v>
      </c>
    </row>
    <row r="39" spans="1:6" x14ac:dyDescent="0.2">
      <c r="A39" s="151">
        <v>32</v>
      </c>
      <c r="B39" s="44">
        <v>44417</v>
      </c>
      <c r="C39" s="20">
        <v>1407</v>
      </c>
      <c r="D39" s="52" t="s">
        <v>132</v>
      </c>
      <c r="E39" s="53" t="s">
        <v>131</v>
      </c>
      <c r="F39" s="29">
        <v>350</v>
      </c>
    </row>
    <row r="40" spans="1:6" x14ac:dyDescent="0.2">
      <c r="A40" s="150">
        <v>33</v>
      </c>
      <c r="B40" s="44">
        <v>44417</v>
      </c>
      <c r="C40" s="20">
        <v>1408</v>
      </c>
      <c r="D40" s="52" t="s">
        <v>132</v>
      </c>
      <c r="E40" s="53" t="s">
        <v>131</v>
      </c>
      <c r="F40" s="29">
        <v>218</v>
      </c>
    </row>
    <row r="41" spans="1:6" s="18" customFormat="1" x14ac:dyDescent="0.2">
      <c r="A41" s="151">
        <v>34</v>
      </c>
      <c r="B41" s="44">
        <v>44417</v>
      </c>
      <c r="C41" s="20">
        <v>1409</v>
      </c>
      <c r="D41" s="52" t="s">
        <v>133</v>
      </c>
      <c r="E41" s="53" t="s">
        <v>134</v>
      </c>
      <c r="F41" s="29">
        <v>348.08</v>
      </c>
    </row>
    <row r="42" spans="1:6" s="18" customFormat="1" x14ac:dyDescent="0.2">
      <c r="A42" s="151">
        <v>35</v>
      </c>
      <c r="B42" s="44">
        <v>44417</v>
      </c>
      <c r="C42" s="20">
        <v>1410</v>
      </c>
      <c r="D42" s="52" t="s">
        <v>135</v>
      </c>
      <c r="E42" s="53" t="s">
        <v>136</v>
      </c>
      <c r="F42" s="29">
        <v>6426</v>
      </c>
    </row>
    <row r="43" spans="1:6" s="18" customFormat="1" x14ac:dyDescent="0.2">
      <c r="A43" s="151">
        <v>36</v>
      </c>
      <c r="B43" s="44">
        <v>44417</v>
      </c>
      <c r="C43" s="20">
        <v>1411</v>
      </c>
      <c r="D43" s="52" t="s">
        <v>137</v>
      </c>
      <c r="E43" s="53" t="s">
        <v>138</v>
      </c>
      <c r="F43" s="29">
        <v>511.7</v>
      </c>
    </row>
    <row r="44" spans="1:6" s="18" customFormat="1" x14ac:dyDescent="0.2">
      <c r="A44" s="150">
        <v>37</v>
      </c>
      <c r="B44" s="44">
        <v>44417</v>
      </c>
      <c r="C44" s="20">
        <v>1412</v>
      </c>
      <c r="D44" s="52" t="s">
        <v>139</v>
      </c>
      <c r="E44" s="53" t="s">
        <v>140</v>
      </c>
      <c r="F44" s="29">
        <v>702.1</v>
      </c>
    </row>
    <row r="45" spans="1:6" s="18" customFormat="1" x14ac:dyDescent="0.2">
      <c r="A45" s="151">
        <v>38</v>
      </c>
      <c r="B45" s="44">
        <v>44417</v>
      </c>
      <c r="C45" s="20">
        <v>1413</v>
      </c>
      <c r="D45" s="52" t="s">
        <v>141</v>
      </c>
      <c r="E45" s="53" t="s">
        <v>142</v>
      </c>
      <c r="F45" s="29">
        <v>297.5</v>
      </c>
    </row>
    <row r="46" spans="1:6" s="18" customFormat="1" x14ac:dyDescent="0.2">
      <c r="A46" s="151">
        <v>39</v>
      </c>
      <c r="B46" s="44">
        <v>44419</v>
      </c>
      <c r="C46" s="49">
        <v>33</v>
      </c>
      <c r="D46" s="52" t="s">
        <v>128</v>
      </c>
      <c r="E46" s="53" t="s">
        <v>129</v>
      </c>
      <c r="F46" s="29">
        <v>377</v>
      </c>
    </row>
    <row r="47" spans="1:6" s="18" customFormat="1" x14ac:dyDescent="0.2">
      <c r="A47" s="150">
        <v>40</v>
      </c>
      <c r="B47" s="44">
        <v>44419</v>
      </c>
      <c r="C47" s="49">
        <v>33</v>
      </c>
      <c r="D47" s="52" t="s">
        <v>128</v>
      </c>
      <c r="E47" s="53" t="s">
        <v>129</v>
      </c>
      <c r="F47" s="29">
        <v>595</v>
      </c>
    </row>
    <row r="48" spans="1:6" s="18" customFormat="1" x14ac:dyDescent="0.2">
      <c r="A48" s="151">
        <v>41</v>
      </c>
      <c r="B48" s="44">
        <v>44419</v>
      </c>
      <c r="C48" s="49">
        <v>1414</v>
      </c>
      <c r="D48" s="52" t="s">
        <v>143</v>
      </c>
      <c r="E48" s="53" t="s">
        <v>144</v>
      </c>
      <c r="F48" s="29">
        <v>899.01</v>
      </c>
    </row>
    <row r="49" spans="1:8" s="18" customFormat="1" x14ac:dyDescent="0.2">
      <c r="A49" s="151">
        <v>42</v>
      </c>
      <c r="B49" s="44">
        <v>44419</v>
      </c>
      <c r="C49" s="49">
        <v>1415</v>
      </c>
      <c r="D49" s="52" t="s">
        <v>145</v>
      </c>
      <c r="E49" s="53" t="s">
        <v>146</v>
      </c>
      <c r="F49" s="29">
        <v>24000</v>
      </c>
    </row>
    <row r="50" spans="1:8" s="18" customFormat="1" x14ac:dyDescent="0.2">
      <c r="A50" s="150">
        <v>43</v>
      </c>
      <c r="B50" s="44">
        <v>44419</v>
      </c>
      <c r="C50" s="49">
        <v>1416</v>
      </c>
      <c r="D50" s="52" t="s">
        <v>147</v>
      </c>
      <c r="E50" s="53" t="s">
        <v>148</v>
      </c>
      <c r="F50" s="29">
        <v>1606.5</v>
      </c>
      <c r="G50" s="143"/>
      <c r="H50" s="143"/>
    </row>
    <row r="51" spans="1:8" s="18" customFormat="1" x14ac:dyDescent="0.2">
      <c r="A51" s="151">
        <v>44</v>
      </c>
      <c r="B51" s="44">
        <v>44419</v>
      </c>
      <c r="C51" s="49">
        <v>1417</v>
      </c>
      <c r="D51" s="52" t="s">
        <v>149</v>
      </c>
      <c r="E51" s="53" t="s">
        <v>151</v>
      </c>
      <c r="F51" s="29">
        <v>1494</v>
      </c>
    </row>
    <row r="52" spans="1:8" s="18" customFormat="1" x14ac:dyDescent="0.2">
      <c r="A52" s="151">
        <v>45</v>
      </c>
      <c r="B52" s="44">
        <v>44419</v>
      </c>
      <c r="C52" s="49">
        <v>1418</v>
      </c>
      <c r="D52" s="52" t="s">
        <v>150</v>
      </c>
      <c r="E52" s="53" t="s">
        <v>152</v>
      </c>
      <c r="F52" s="29">
        <v>93.71</v>
      </c>
      <c r="G52" s="143"/>
      <c r="H52" s="143"/>
    </row>
    <row r="53" spans="1:8" s="18" customFormat="1" x14ac:dyDescent="0.2">
      <c r="A53" s="150">
        <v>46</v>
      </c>
      <c r="B53" s="44">
        <v>44419</v>
      </c>
      <c r="C53" s="49">
        <v>1419</v>
      </c>
      <c r="D53" s="52" t="s">
        <v>88</v>
      </c>
      <c r="E53" s="53" t="s">
        <v>89</v>
      </c>
      <c r="F53" s="29">
        <v>172.55</v>
      </c>
      <c r="G53" s="143"/>
      <c r="H53" s="143"/>
    </row>
    <row r="54" spans="1:8" s="18" customFormat="1" x14ac:dyDescent="0.2">
      <c r="A54" s="151">
        <v>47</v>
      </c>
      <c r="B54" s="44">
        <v>44419</v>
      </c>
      <c r="C54" s="49">
        <v>1420</v>
      </c>
      <c r="D54" s="52" t="s">
        <v>153</v>
      </c>
      <c r="E54" s="53" t="s">
        <v>154</v>
      </c>
      <c r="F54" s="29">
        <v>4269.72</v>
      </c>
    </row>
    <row r="55" spans="1:8" s="18" customFormat="1" x14ac:dyDescent="0.2">
      <c r="A55" s="151">
        <v>48</v>
      </c>
      <c r="B55" s="44">
        <v>44419</v>
      </c>
      <c r="C55" s="49">
        <v>1421</v>
      </c>
      <c r="D55" s="52" t="s">
        <v>95</v>
      </c>
      <c r="E55" s="53" t="s">
        <v>155</v>
      </c>
      <c r="F55" s="29">
        <v>2250</v>
      </c>
    </row>
    <row r="56" spans="1:8" s="18" customFormat="1" x14ac:dyDescent="0.2">
      <c r="A56" s="150">
        <v>49</v>
      </c>
      <c r="B56" s="44">
        <v>44419</v>
      </c>
      <c r="C56" s="49">
        <v>1422</v>
      </c>
      <c r="D56" s="52" t="s">
        <v>156</v>
      </c>
      <c r="E56" s="53" t="s">
        <v>157</v>
      </c>
      <c r="F56" s="29">
        <v>684.25</v>
      </c>
    </row>
    <row r="57" spans="1:8" s="18" customFormat="1" x14ac:dyDescent="0.2">
      <c r="A57" s="151">
        <v>50</v>
      </c>
      <c r="B57" s="44">
        <v>44419</v>
      </c>
      <c r="C57" s="49">
        <v>1423</v>
      </c>
      <c r="D57" s="52" t="s">
        <v>158</v>
      </c>
      <c r="E57" s="53" t="s">
        <v>159</v>
      </c>
      <c r="F57" s="29">
        <v>2706.69</v>
      </c>
    </row>
    <row r="58" spans="1:8" s="18" customFormat="1" x14ac:dyDescent="0.2">
      <c r="A58" s="151">
        <v>51</v>
      </c>
      <c r="B58" s="44">
        <v>44420</v>
      </c>
      <c r="C58" s="49">
        <v>34</v>
      </c>
      <c r="D58" s="52" t="s">
        <v>160</v>
      </c>
      <c r="E58" s="53" t="s">
        <v>129</v>
      </c>
      <c r="F58" s="29">
        <v>150</v>
      </c>
    </row>
    <row r="59" spans="1:8" s="18" customFormat="1" x14ac:dyDescent="0.2">
      <c r="A59" s="150">
        <v>52</v>
      </c>
      <c r="B59" s="44">
        <v>44420</v>
      </c>
      <c r="C59" s="49">
        <v>1424</v>
      </c>
      <c r="D59" s="52" t="s">
        <v>88</v>
      </c>
      <c r="E59" s="53" t="s">
        <v>89</v>
      </c>
      <c r="F59" s="29">
        <v>345.1</v>
      </c>
    </row>
    <row r="60" spans="1:8" s="18" customFormat="1" x14ac:dyDescent="0.2">
      <c r="A60" s="151">
        <v>53</v>
      </c>
      <c r="B60" s="44">
        <v>44420</v>
      </c>
      <c r="C60" s="49">
        <v>1425</v>
      </c>
      <c r="D60" s="52" t="s">
        <v>161</v>
      </c>
      <c r="E60" s="53" t="s">
        <v>162</v>
      </c>
      <c r="F60" s="29">
        <v>2808.85</v>
      </c>
    </row>
    <row r="61" spans="1:8" s="18" customFormat="1" x14ac:dyDescent="0.2">
      <c r="A61" s="151">
        <v>54</v>
      </c>
      <c r="B61" s="44">
        <v>44420</v>
      </c>
      <c r="C61" s="49">
        <v>1426</v>
      </c>
      <c r="D61" s="52" t="s">
        <v>163</v>
      </c>
      <c r="E61" s="53" t="s">
        <v>164</v>
      </c>
      <c r="F61" s="29">
        <v>706.86</v>
      </c>
    </row>
    <row r="62" spans="1:8" s="18" customFormat="1" x14ac:dyDescent="0.2">
      <c r="A62" s="150">
        <v>55</v>
      </c>
      <c r="B62" s="44">
        <v>44420</v>
      </c>
      <c r="C62" s="49">
        <v>1427</v>
      </c>
      <c r="D62" s="52" t="s">
        <v>165</v>
      </c>
      <c r="E62" s="53" t="s">
        <v>166</v>
      </c>
      <c r="F62" s="29">
        <v>2093.79</v>
      </c>
    </row>
    <row r="63" spans="1:8" s="18" customFormat="1" x14ac:dyDescent="0.2">
      <c r="A63" s="151">
        <v>56</v>
      </c>
      <c r="B63" s="44">
        <v>44420</v>
      </c>
      <c r="C63" s="49">
        <v>1428</v>
      </c>
      <c r="D63" s="52" t="s">
        <v>165</v>
      </c>
      <c r="E63" s="53" t="s">
        <v>167</v>
      </c>
      <c r="F63" s="29">
        <v>570.21</v>
      </c>
    </row>
    <row r="64" spans="1:8" s="18" customFormat="1" x14ac:dyDescent="0.2">
      <c r="A64" s="151">
        <v>57</v>
      </c>
      <c r="B64" s="44">
        <v>44424</v>
      </c>
      <c r="C64" s="49">
        <v>35</v>
      </c>
      <c r="D64" s="52" t="s">
        <v>128</v>
      </c>
      <c r="E64" s="53" t="s">
        <v>129</v>
      </c>
      <c r="F64" s="29">
        <v>600</v>
      </c>
    </row>
    <row r="65" spans="1:11" s="18" customFormat="1" x14ac:dyDescent="0.2">
      <c r="A65" s="150">
        <v>58</v>
      </c>
      <c r="B65" s="44">
        <v>44425</v>
      </c>
      <c r="C65" s="49">
        <v>186</v>
      </c>
      <c r="D65" s="52" t="s">
        <v>128</v>
      </c>
      <c r="E65" s="53" t="s">
        <v>168</v>
      </c>
      <c r="F65" s="29">
        <v>-95</v>
      </c>
    </row>
    <row r="66" spans="1:11" s="18" customFormat="1" x14ac:dyDescent="0.2">
      <c r="A66" s="151">
        <v>59</v>
      </c>
      <c r="B66" s="44">
        <v>44425</v>
      </c>
      <c r="C66" s="49">
        <v>1434</v>
      </c>
      <c r="D66" s="52" t="s">
        <v>169</v>
      </c>
      <c r="E66" s="53" t="s">
        <v>170</v>
      </c>
      <c r="F66" s="29">
        <v>428.93</v>
      </c>
    </row>
    <row r="67" spans="1:11" s="18" customFormat="1" x14ac:dyDescent="0.2">
      <c r="A67" s="151">
        <v>60</v>
      </c>
      <c r="B67" s="44">
        <v>44426</v>
      </c>
      <c r="C67" s="49">
        <v>1440</v>
      </c>
      <c r="D67" s="52" t="s">
        <v>171</v>
      </c>
      <c r="E67" s="53" t="s">
        <v>172</v>
      </c>
      <c r="F67" s="29">
        <v>2885.75</v>
      </c>
    </row>
    <row r="68" spans="1:11" s="18" customFormat="1" x14ac:dyDescent="0.2">
      <c r="A68" s="150">
        <v>61</v>
      </c>
      <c r="B68" s="44">
        <v>44426</v>
      </c>
      <c r="C68" s="49">
        <v>1441</v>
      </c>
      <c r="D68" s="52" t="s">
        <v>105</v>
      </c>
      <c r="E68" s="53" t="s">
        <v>173</v>
      </c>
      <c r="F68" s="29">
        <v>3818.27</v>
      </c>
    </row>
    <row r="69" spans="1:11" x14ac:dyDescent="0.2">
      <c r="A69" s="151">
        <v>62</v>
      </c>
      <c r="B69" s="22">
        <v>44427</v>
      </c>
      <c r="C69" s="49">
        <v>1442</v>
      </c>
      <c r="D69" s="52" t="s">
        <v>175</v>
      </c>
      <c r="E69" s="53" t="s">
        <v>176</v>
      </c>
      <c r="F69" s="29">
        <v>3332</v>
      </c>
    </row>
    <row r="70" spans="1:11" x14ac:dyDescent="0.2">
      <c r="A70" s="151">
        <v>63</v>
      </c>
      <c r="B70" s="22">
        <v>44427</v>
      </c>
      <c r="C70" s="49">
        <v>1443</v>
      </c>
      <c r="D70" s="52" t="s">
        <v>175</v>
      </c>
      <c r="E70" s="53" t="s">
        <v>177</v>
      </c>
      <c r="F70" s="29">
        <v>3712.8</v>
      </c>
    </row>
    <row r="71" spans="1:11" x14ac:dyDescent="0.2">
      <c r="A71" s="150">
        <v>64</v>
      </c>
      <c r="B71" s="22">
        <v>44427</v>
      </c>
      <c r="C71" s="8">
        <v>1444</v>
      </c>
      <c r="D71" s="52" t="s">
        <v>178</v>
      </c>
      <c r="E71" s="53" t="s">
        <v>179</v>
      </c>
      <c r="F71" s="29">
        <v>3008.32</v>
      </c>
    </row>
    <row r="72" spans="1:11" s="18" customFormat="1" x14ac:dyDescent="0.2">
      <c r="A72" s="151">
        <v>65</v>
      </c>
      <c r="B72" s="22">
        <v>44427</v>
      </c>
      <c r="C72" s="8">
        <v>1445</v>
      </c>
      <c r="D72" s="52" t="s">
        <v>180</v>
      </c>
      <c r="E72" s="53" t="s">
        <v>181</v>
      </c>
      <c r="F72" s="29">
        <v>433.63</v>
      </c>
    </row>
    <row r="73" spans="1:11" s="18" customFormat="1" x14ac:dyDescent="0.2">
      <c r="A73" s="151">
        <v>66</v>
      </c>
      <c r="B73" s="22">
        <v>44427</v>
      </c>
      <c r="C73" s="8">
        <v>1446</v>
      </c>
      <c r="D73" s="52" t="s">
        <v>182</v>
      </c>
      <c r="E73" s="53" t="s">
        <v>183</v>
      </c>
      <c r="F73" s="29">
        <v>1856.77</v>
      </c>
    </row>
    <row r="74" spans="1:11" x14ac:dyDescent="0.2">
      <c r="A74" s="150">
        <v>67</v>
      </c>
      <c r="B74" s="22">
        <v>44427</v>
      </c>
      <c r="C74" s="8">
        <v>1447</v>
      </c>
      <c r="D74" s="52" t="s">
        <v>175</v>
      </c>
      <c r="E74" s="53" t="s">
        <v>184</v>
      </c>
      <c r="F74" s="29">
        <v>1963.5</v>
      </c>
    </row>
    <row r="75" spans="1:11" x14ac:dyDescent="0.2">
      <c r="A75" s="151">
        <v>68</v>
      </c>
      <c r="B75" s="44">
        <v>44428</v>
      </c>
      <c r="C75" s="49">
        <v>1455</v>
      </c>
      <c r="D75" s="52" t="s">
        <v>186</v>
      </c>
      <c r="E75" s="53" t="s">
        <v>187</v>
      </c>
      <c r="F75" s="29">
        <v>7259</v>
      </c>
      <c r="H75" s="140"/>
      <c r="I75" s="141"/>
      <c r="J75" s="142"/>
      <c r="K75" s="142"/>
    </row>
    <row r="76" spans="1:11" x14ac:dyDescent="0.2">
      <c r="A76" s="151">
        <v>69</v>
      </c>
      <c r="B76" s="44">
        <v>44428</v>
      </c>
      <c r="C76" s="49">
        <v>1456</v>
      </c>
      <c r="D76" s="52" t="s">
        <v>188</v>
      </c>
      <c r="E76" s="53" t="s">
        <v>189</v>
      </c>
      <c r="F76" s="29">
        <v>29411.85</v>
      </c>
      <c r="H76" s="140"/>
      <c r="I76" s="141"/>
      <c r="J76" s="142"/>
      <c r="K76" s="142"/>
    </row>
    <row r="77" spans="1:11" x14ac:dyDescent="0.2">
      <c r="A77" s="150">
        <v>70</v>
      </c>
      <c r="B77" s="44">
        <v>44428</v>
      </c>
      <c r="C77" s="8">
        <v>1457</v>
      </c>
      <c r="D77" s="52" t="s">
        <v>188</v>
      </c>
      <c r="E77" s="53" t="s">
        <v>189</v>
      </c>
      <c r="F77" s="29">
        <v>19424.89</v>
      </c>
      <c r="H77" s="16"/>
      <c r="I77" s="16"/>
    </row>
    <row r="78" spans="1:11" x14ac:dyDescent="0.2">
      <c r="A78" s="151">
        <v>71</v>
      </c>
      <c r="B78" s="44">
        <v>44428</v>
      </c>
      <c r="C78" s="8">
        <v>1458</v>
      </c>
      <c r="D78" s="52" t="s">
        <v>190</v>
      </c>
      <c r="E78" s="53" t="s">
        <v>191</v>
      </c>
      <c r="F78" s="29">
        <v>4500</v>
      </c>
      <c r="H78" s="16"/>
      <c r="I78" s="16"/>
    </row>
    <row r="79" spans="1:11" x14ac:dyDescent="0.2">
      <c r="A79" s="151">
        <v>72</v>
      </c>
      <c r="B79" s="44">
        <v>44428</v>
      </c>
      <c r="C79" s="8">
        <v>1459</v>
      </c>
      <c r="D79" s="52" t="s">
        <v>88</v>
      </c>
      <c r="E79" s="53" t="s">
        <v>89</v>
      </c>
      <c r="F79" s="29">
        <v>172.55</v>
      </c>
      <c r="H79" s="16"/>
      <c r="I79" s="16"/>
    </row>
    <row r="80" spans="1:11" x14ac:dyDescent="0.2">
      <c r="A80" s="150">
        <v>73</v>
      </c>
      <c r="B80" s="44">
        <v>44428</v>
      </c>
      <c r="C80" s="8">
        <v>1460</v>
      </c>
      <c r="D80" s="7" t="s">
        <v>105</v>
      </c>
      <c r="E80" s="53" t="s">
        <v>192</v>
      </c>
      <c r="F80" s="29">
        <v>1618.4</v>
      </c>
      <c r="H80" s="16"/>
      <c r="I80" s="16"/>
    </row>
    <row r="81" spans="1:9" x14ac:dyDescent="0.2">
      <c r="A81" s="151">
        <v>74</v>
      </c>
      <c r="B81" s="44">
        <v>44428</v>
      </c>
      <c r="C81" s="49">
        <v>1461</v>
      </c>
      <c r="D81" s="52" t="s">
        <v>193</v>
      </c>
      <c r="E81" s="53" t="s">
        <v>194</v>
      </c>
      <c r="F81" s="29">
        <v>3999.59</v>
      </c>
      <c r="H81" s="16"/>
      <c r="I81" s="16"/>
    </row>
    <row r="82" spans="1:9" x14ac:dyDescent="0.2">
      <c r="A82" s="151">
        <v>75</v>
      </c>
      <c r="B82" s="44">
        <v>44428</v>
      </c>
      <c r="C82" s="49">
        <v>1463</v>
      </c>
      <c r="D82" s="52" t="s">
        <v>195</v>
      </c>
      <c r="E82" s="53" t="s">
        <v>196</v>
      </c>
      <c r="F82" s="29">
        <v>27170.080000000002</v>
      </c>
    </row>
    <row r="83" spans="1:9" x14ac:dyDescent="0.2">
      <c r="A83" s="150">
        <v>76</v>
      </c>
      <c r="B83" s="44">
        <v>44428</v>
      </c>
      <c r="C83" s="49">
        <v>1464</v>
      </c>
      <c r="D83" s="52" t="s">
        <v>178</v>
      </c>
      <c r="E83" s="53" t="s">
        <v>179</v>
      </c>
      <c r="F83" s="29">
        <v>119</v>
      </c>
    </row>
    <row r="84" spans="1:9" x14ac:dyDescent="0.2">
      <c r="A84" s="151">
        <v>77</v>
      </c>
      <c r="B84" s="44">
        <v>44428</v>
      </c>
      <c r="C84" s="49">
        <v>1465</v>
      </c>
      <c r="D84" s="52" t="s">
        <v>197</v>
      </c>
      <c r="E84" s="53" t="s">
        <v>198</v>
      </c>
      <c r="F84" s="29">
        <v>376</v>
      </c>
    </row>
    <row r="85" spans="1:9" x14ac:dyDescent="0.2">
      <c r="A85" s="151">
        <v>78</v>
      </c>
      <c r="B85" s="44">
        <v>44432</v>
      </c>
      <c r="C85" s="49">
        <v>1466</v>
      </c>
      <c r="D85" s="52" t="s">
        <v>208</v>
      </c>
      <c r="E85" s="53" t="s">
        <v>212</v>
      </c>
      <c r="F85" s="29">
        <v>11250</v>
      </c>
    </row>
    <row r="86" spans="1:9" x14ac:dyDescent="0.2">
      <c r="A86" s="151">
        <v>79</v>
      </c>
      <c r="B86" s="44">
        <v>44433</v>
      </c>
      <c r="C86" s="49">
        <v>1467</v>
      </c>
      <c r="D86" s="52" t="s">
        <v>208</v>
      </c>
      <c r="E86" s="53" t="s">
        <v>209</v>
      </c>
      <c r="F86" s="29">
        <v>23.03</v>
      </c>
    </row>
    <row r="87" spans="1:9" x14ac:dyDescent="0.2">
      <c r="A87" s="150">
        <v>80</v>
      </c>
      <c r="B87" s="44">
        <v>44433</v>
      </c>
      <c r="C87" s="49">
        <v>1473</v>
      </c>
      <c r="D87" s="52" t="s">
        <v>105</v>
      </c>
      <c r="E87" s="53" t="s">
        <v>201</v>
      </c>
      <c r="F87" s="29">
        <v>1364.18</v>
      </c>
    </row>
    <row r="88" spans="1:9" x14ac:dyDescent="0.2">
      <c r="A88" s="151">
        <v>81</v>
      </c>
      <c r="B88" s="44">
        <v>44433</v>
      </c>
      <c r="C88" s="49">
        <v>1475</v>
      </c>
      <c r="D88" s="52" t="s">
        <v>206</v>
      </c>
      <c r="E88" s="53" t="s">
        <v>207</v>
      </c>
      <c r="F88" s="29">
        <v>1658</v>
      </c>
    </row>
    <row r="89" spans="1:9" x14ac:dyDescent="0.2">
      <c r="A89" s="151">
        <v>82</v>
      </c>
      <c r="B89" s="44">
        <v>44433</v>
      </c>
      <c r="C89" s="49">
        <v>1476</v>
      </c>
      <c r="D89" s="52" t="s">
        <v>112</v>
      </c>
      <c r="E89" s="53" t="s">
        <v>199</v>
      </c>
      <c r="F89" s="29">
        <v>43.47</v>
      </c>
    </row>
    <row r="90" spans="1:9" x14ac:dyDescent="0.2">
      <c r="A90" s="151">
        <v>83</v>
      </c>
      <c r="B90" s="44">
        <v>44433</v>
      </c>
      <c r="C90" s="49">
        <v>1477</v>
      </c>
      <c r="D90" s="52" t="s">
        <v>112</v>
      </c>
      <c r="E90" s="53" t="s">
        <v>200</v>
      </c>
      <c r="F90" s="29">
        <v>223.72</v>
      </c>
    </row>
    <row r="91" spans="1:9" x14ac:dyDescent="0.2">
      <c r="A91" s="150">
        <v>84</v>
      </c>
      <c r="B91" s="44">
        <v>44433</v>
      </c>
      <c r="C91" s="49">
        <v>1478</v>
      </c>
      <c r="D91" s="52" t="s">
        <v>175</v>
      </c>
      <c r="E91" s="53" t="s">
        <v>205</v>
      </c>
      <c r="F91" s="29">
        <v>5950</v>
      </c>
    </row>
    <row r="92" spans="1:9" x14ac:dyDescent="0.2">
      <c r="A92" s="151">
        <v>85</v>
      </c>
      <c r="B92" s="44">
        <v>44433</v>
      </c>
      <c r="C92" s="49">
        <v>1479</v>
      </c>
      <c r="D92" s="52" t="s">
        <v>153</v>
      </c>
      <c r="E92" s="53" t="s">
        <v>154</v>
      </c>
      <c r="F92" s="29">
        <v>4269.72</v>
      </c>
    </row>
    <row r="93" spans="1:9" x14ac:dyDescent="0.2">
      <c r="A93" s="151">
        <v>86</v>
      </c>
      <c r="B93" s="44">
        <v>44434</v>
      </c>
      <c r="C93" s="49">
        <v>195</v>
      </c>
      <c r="D93" s="52" t="s">
        <v>128</v>
      </c>
      <c r="E93" s="53" t="s">
        <v>168</v>
      </c>
      <c r="F93" s="29">
        <v>-50.34</v>
      </c>
    </row>
    <row r="94" spans="1:9" x14ac:dyDescent="0.2">
      <c r="A94" s="151">
        <v>87</v>
      </c>
      <c r="B94" s="166">
        <v>44434</v>
      </c>
      <c r="C94" s="49">
        <v>36</v>
      </c>
      <c r="D94" s="52" t="s">
        <v>128</v>
      </c>
      <c r="E94" s="52" t="s">
        <v>129</v>
      </c>
      <c r="F94" s="29">
        <v>400</v>
      </c>
    </row>
    <row r="95" spans="1:9" x14ac:dyDescent="0.2">
      <c r="A95" s="150">
        <v>88</v>
      </c>
      <c r="B95" s="166">
        <v>44435</v>
      </c>
      <c r="C95" s="49">
        <v>1480</v>
      </c>
      <c r="D95" s="52" t="s">
        <v>203</v>
      </c>
      <c r="E95" s="53" t="s">
        <v>204</v>
      </c>
      <c r="F95" s="29">
        <v>773.5</v>
      </c>
    </row>
    <row r="96" spans="1:9" x14ac:dyDescent="0.2">
      <c r="A96" s="151">
        <v>89</v>
      </c>
      <c r="B96" s="166">
        <v>44435</v>
      </c>
      <c r="C96" s="49">
        <v>1481</v>
      </c>
      <c r="D96" s="52" t="s">
        <v>105</v>
      </c>
      <c r="E96" s="53" t="s">
        <v>202</v>
      </c>
      <c r="F96" s="29">
        <v>1434.37</v>
      </c>
    </row>
    <row r="97" spans="1:6" x14ac:dyDescent="0.2">
      <c r="A97" s="151">
        <v>90</v>
      </c>
      <c r="B97" s="116">
        <v>44439</v>
      </c>
      <c r="C97" s="117">
        <v>1487</v>
      </c>
      <c r="D97" s="118" t="s">
        <v>213</v>
      </c>
      <c r="E97" s="53" t="s">
        <v>148</v>
      </c>
      <c r="F97" s="29">
        <v>7616</v>
      </c>
    </row>
    <row r="98" spans="1:6" x14ac:dyDescent="0.2">
      <c r="A98" s="151">
        <v>91</v>
      </c>
      <c r="B98" s="116">
        <v>44439</v>
      </c>
      <c r="C98" s="117"/>
      <c r="D98" s="118" t="s">
        <v>214</v>
      </c>
      <c r="E98" s="53" t="s">
        <v>214</v>
      </c>
      <c r="F98" s="29">
        <v>1235.8599999999999</v>
      </c>
    </row>
    <row r="99" spans="1:6" ht="15" thickBot="1" x14ac:dyDescent="0.25">
      <c r="A99" s="170" t="s">
        <v>78</v>
      </c>
      <c r="B99" s="171"/>
      <c r="C99" s="171"/>
      <c r="D99" s="171"/>
      <c r="E99" s="171"/>
      <c r="F99" s="15">
        <f>SUM(F8:F98)</f>
        <v>309505.63999999984</v>
      </c>
    </row>
    <row r="101" spans="1:6" x14ac:dyDescent="0.2">
      <c r="F101" s="16"/>
    </row>
    <row r="102" spans="1:6" x14ac:dyDescent="0.2">
      <c r="F102" s="16"/>
    </row>
    <row r="103" spans="1:6" x14ac:dyDescent="0.2">
      <c r="F103" s="16"/>
    </row>
    <row r="104" spans="1:6" x14ac:dyDescent="0.2">
      <c r="F104" s="17"/>
    </row>
    <row r="105" spans="1:6" x14ac:dyDescent="0.2">
      <c r="F105" s="16"/>
    </row>
  </sheetData>
  <sheetProtection algorithmName="SHA-512" hashValue="9B1To2ZoZr0A2nAj56w+K+WiiLrLLQ8bOJjzXZTbcRSasxoay8pIMK169mSLPxejIZBauTh+9OONWQaAm77UPg==" saltValue="K6TeYXlT2OK+eCBOfIJB6A==" spinCount="100000" sheet="1" objects="1" scenarios="1"/>
  <mergeCells count="2">
    <mergeCell ref="A99:E99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workbookViewId="0">
      <selection activeCell="G26" sqref="G26"/>
    </sheetView>
  </sheetViews>
  <sheetFormatPr defaultRowHeight="12.75" x14ac:dyDescent="0.2"/>
  <cols>
    <col min="1" max="1" width="10.28515625" style="11" customWidth="1"/>
    <col min="2" max="2" width="13.85546875" style="11" customWidth="1"/>
    <col min="3" max="3" width="30.28515625" style="11" customWidth="1"/>
    <col min="4" max="4" width="31.28515625" style="11" bestFit="1" customWidth="1"/>
    <col min="5" max="5" width="14.7109375" style="11" customWidth="1"/>
    <col min="6" max="16384" width="9.140625" style="11"/>
  </cols>
  <sheetData>
    <row r="1" spans="1:5" x14ac:dyDescent="0.2">
      <c r="A1" s="1" t="s">
        <v>4</v>
      </c>
      <c r="B1" s="1"/>
      <c r="C1" s="1"/>
      <c r="D1" s="9"/>
      <c r="E1" s="9"/>
    </row>
    <row r="3" spans="1:5" x14ac:dyDescent="0.2">
      <c r="A3" s="1" t="s">
        <v>18</v>
      </c>
      <c r="D3" s="9"/>
      <c r="E3" s="9"/>
    </row>
    <row r="4" spans="1:5" x14ac:dyDescent="0.2">
      <c r="A4" s="9"/>
      <c r="B4" s="1"/>
      <c r="C4" s="1"/>
      <c r="D4" s="9"/>
      <c r="E4" s="9"/>
    </row>
    <row r="5" spans="1:5" x14ac:dyDescent="0.2">
      <c r="A5" s="5" t="s">
        <v>5</v>
      </c>
      <c r="B5" s="1" t="s">
        <v>79</v>
      </c>
      <c r="C5" s="1"/>
      <c r="D5" s="9"/>
      <c r="E5" s="9"/>
    </row>
    <row r="6" spans="1:5" ht="13.5" thickBot="1" x14ac:dyDescent="0.25">
      <c r="A6" s="9"/>
      <c r="B6" s="9"/>
      <c r="C6" s="9"/>
      <c r="D6" s="9"/>
      <c r="E6" s="9"/>
    </row>
    <row r="7" spans="1:5" x14ac:dyDescent="0.2">
      <c r="A7" s="65" t="s">
        <v>19</v>
      </c>
      <c r="B7" s="66" t="s">
        <v>20</v>
      </c>
      <c r="C7" s="66" t="s">
        <v>22</v>
      </c>
      <c r="D7" s="66" t="s">
        <v>21</v>
      </c>
      <c r="E7" s="3" t="s">
        <v>16</v>
      </c>
    </row>
    <row r="8" spans="1:5" x14ac:dyDescent="0.2">
      <c r="A8" s="67">
        <v>44410</v>
      </c>
      <c r="B8" s="144">
        <v>1235</v>
      </c>
      <c r="C8" s="62" t="s">
        <v>82</v>
      </c>
      <c r="D8" s="62" t="s">
        <v>83</v>
      </c>
      <c r="E8" s="145">
        <v>5599.97</v>
      </c>
    </row>
    <row r="9" spans="1:5" ht="15.75" customHeight="1" x14ac:dyDescent="0.2">
      <c r="A9" s="63">
        <v>44411</v>
      </c>
      <c r="B9" s="7">
        <v>1239</v>
      </c>
      <c r="C9" s="7" t="s">
        <v>82</v>
      </c>
      <c r="D9" s="64" t="s">
        <v>90</v>
      </c>
      <c r="E9" s="145">
        <v>9119.98</v>
      </c>
    </row>
    <row r="10" spans="1:5" ht="15.75" customHeight="1" x14ac:dyDescent="0.2">
      <c r="A10" s="63">
        <v>44427</v>
      </c>
      <c r="B10" s="7">
        <v>1448</v>
      </c>
      <c r="C10" s="7" t="s">
        <v>86</v>
      </c>
      <c r="D10" s="64" t="s">
        <v>174</v>
      </c>
      <c r="E10" s="145">
        <v>163725.25</v>
      </c>
    </row>
    <row r="11" spans="1:5" ht="15.75" customHeight="1" x14ac:dyDescent="0.2">
      <c r="A11" s="63">
        <v>44428</v>
      </c>
      <c r="B11" s="7">
        <v>1461</v>
      </c>
      <c r="C11" s="7" t="s">
        <v>86</v>
      </c>
      <c r="D11" s="64" t="s">
        <v>185</v>
      </c>
      <c r="E11" s="145">
        <v>69732.070000000007</v>
      </c>
    </row>
    <row r="12" spans="1:5" ht="15.75" customHeight="1" x14ac:dyDescent="0.2">
      <c r="A12" s="162">
        <v>44433</v>
      </c>
      <c r="B12" s="163">
        <v>1474</v>
      </c>
      <c r="C12" s="163" t="s">
        <v>210</v>
      </c>
      <c r="D12" s="164" t="s">
        <v>211</v>
      </c>
      <c r="E12" s="165">
        <v>42715.05</v>
      </c>
    </row>
    <row r="13" spans="1:5" ht="13.5" thickBot="1" x14ac:dyDescent="0.25">
      <c r="A13" s="170" t="s">
        <v>80</v>
      </c>
      <c r="B13" s="171"/>
      <c r="C13" s="171"/>
      <c r="D13" s="10"/>
      <c r="E13" s="4">
        <f>SUM(E8:E12)</f>
        <v>290892.32</v>
      </c>
    </row>
    <row r="21" spans="1:1" ht="15" x14ac:dyDescent="0.2">
      <c r="A21" s="12"/>
    </row>
    <row r="22" spans="1:1" ht="15" x14ac:dyDescent="0.2">
      <c r="A22" s="12"/>
    </row>
    <row r="23" spans="1:1" ht="15" x14ac:dyDescent="0.2">
      <c r="A23" s="12"/>
    </row>
    <row r="24" spans="1:1" ht="15" x14ac:dyDescent="0.2">
      <c r="A24" s="12"/>
    </row>
  </sheetData>
  <sheetProtection algorithmName="SHA-512" hashValue="7CQKhovTVFiS8aAyMI9NkjwI5VYEO/V/Tcy9ucxgMGXsoMKLqHkA66VQ0+jIsglMUcm0yDvwKZpxcRPyQgbdvA==" saltValue="8tdKBnDuswRvjIQzy3deQQ==" spinCount="100000" sheet="1" objects="1" scenarios="1"/>
  <mergeCells count="1">
    <mergeCell ref="A13:C13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"/>
  <sheetViews>
    <sheetView workbookViewId="0">
      <selection activeCell="L24" sqref="L24"/>
    </sheetView>
  </sheetViews>
  <sheetFormatPr defaultRowHeight="14.25" x14ac:dyDescent="0.2"/>
  <cols>
    <col min="1" max="1" width="15.5703125" style="13" customWidth="1"/>
    <col min="2" max="2" width="10.7109375" style="13" customWidth="1"/>
    <col min="3" max="3" width="4.85546875" style="13" bestFit="1" customWidth="1"/>
    <col min="4" max="4" width="11.7109375" style="13" bestFit="1" customWidth="1"/>
    <col min="5" max="5" width="13.28515625" style="13" customWidth="1"/>
    <col min="6" max="6" width="26" style="13" bestFit="1" customWidth="1"/>
    <col min="7" max="7" width="9.140625" style="13"/>
    <col min="8" max="8" width="10.710937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15" x14ac:dyDescent="0.2">
      <c r="A1" s="1" t="s">
        <v>4</v>
      </c>
      <c r="B1" s="1"/>
      <c r="C1" s="9"/>
      <c r="D1" s="9"/>
      <c r="E1" s="9"/>
      <c r="F1" s="9"/>
    </row>
    <row r="3" spans="1:15" x14ac:dyDescent="0.2">
      <c r="A3" s="1" t="s">
        <v>70</v>
      </c>
      <c r="B3" s="9"/>
      <c r="C3" s="9"/>
      <c r="D3" s="9"/>
      <c r="F3" s="9"/>
    </row>
    <row r="4" spans="1:15" x14ac:dyDescent="0.2">
      <c r="A4" s="9"/>
      <c r="B4" s="1"/>
      <c r="C4" s="9"/>
      <c r="D4" s="9"/>
      <c r="E4" s="9"/>
      <c r="F4" s="9"/>
    </row>
    <row r="5" spans="1:15" x14ac:dyDescent="0.2">
      <c r="A5" s="172" t="s">
        <v>81</v>
      </c>
      <c r="B5" s="172"/>
      <c r="C5" s="172"/>
      <c r="F5" s="9"/>
    </row>
    <row r="6" spans="1:15" x14ac:dyDescent="0.2">
      <c r="A6" s="2"/>
      <c r="B6" s="9"/>
      <c r="C6" s="9"/>
      <c r="D6" s="9"/>
      <c r="E6" s="9"/>
      <c r="F6" s="9"/>
    </row>
    <row r="7" spans="1:15" ht="15" thickBot="1" x14ac:dyDescent="0.25">
      <c r="G7" s="16"/>
      <c r="H7" s="16"/>
      <c r="I7" s="16"/>
      <c r="J7" s="16"/>
      <c r="K7" s="16"/>
      <c r="L7" s="16"/>
      <c r="M7" s="16"/>
      <c r="N7" s="16"/>
      <c r="O7" s="16"/>
    </row>
    <row r="8" spans="1:15" x14ac:dyDescent="0.2">
      <c r="A8" s="54" t="s">
        <v>23</v>
      </c>
      <c r="B8" s="55" t="s">
        <v>6</v>
      </c>
      <c r="C8" s="55" t="s">
        <v>7</v>
      </c>
      <c r="D8" s="55" t="s">
        <v>8</v>
      </c>
      <c r="E8" s="56" t="s">
        <v>3</v>
      </c>
      <c r="F8" s="57" t="s">
        <v>29</v>
      </c>
      <c r="G8" s="16"/>
      <c r="H8" s="16"/>
      <c r="I8" s="16"/>
      <c r="J8" s="16"/>
      <c r="K8" s="16"/>
      <c r="L8" s="16"/>
      <c r="M8" s="16"/>
      <c r="N8" s="16"/>
      <c r="O8" s="16"/>
    </row>
    <row r="9" spans="1:15" ht="25.5" x14ac:dyDescent="0.2">
      <c r="A9" s="112" t="s">
        <v>53</v>
      </c>
      <c r="B9" s="80"/>
      <c r="C9" s="80"/>
      <c r="D9" s="81">
        <v>24491.41</v>
      </c>
      <c r="E9" s="82"/>
      <c r="F9" s="83"/>
      <c r="G9" s="16"/>
      <c r="H9" s="16"/>
      <c r="I9" s="16"/>
      <c r="J9" s="16"/>
      <c r="K9" s="16"/>
      <c r="L9" s="16"/>
      <c r="M9" s="16"/>
      <c r="N9" s="16"/>
      <c r="O9" s="16"/>
    </row>
    <row r="10" spans="1:15" ht="25.5" x14ac:dyDescent="0.2">
      <c r="A10" s="84" t="s">
        <v>55</v>
      </c>
      <c r="B10" s="80" t="s">
        <v>98</v>
      </c>
      <c r="C10" s="80">
        <v>9</v>
      </c>
      <c r="D10" s="85">
        <v>201</v>
      </c>
      <c r="E10" s="82" t="s">
        <v>23</v>
      </c>
      <c r="F10" s="89" t="s">
        <v>62</v>
      </c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25.5" x14ac:dyDescent="0.2">
      <c r="A11" s="79" t="s">
        <v>23</v>
      </c>
      <c r="B11" s="80" t="s">
        <v>98</v>
      </c>
      <c r="C11" s="80">
        <v>9</v>
      </c>
      <c r="D11" s="85">
        <v>201</v>
      </c>
      <c r="E11" s="82" t="s">
        <v>23</v>
      </c>
      <c r="F11" s="89" t="s">
        <v>56</v>
      </c>
    </row>
    <row r="12" spans="1:15" ht="25.5" x14ac:dyDescent="0.2">
      <c r="A12" s="79" t="s">
        <v>23</v>
      </c>
      <c r="B12" s="80" t="s">
        <v>98</v>
      </c>
      <c r="C12" s="80">
        <v>9</v>
      </c>
      <c r="D12" s="85">
        <v>202</v>
      </c>
      <c r="E12" s="82" t="s">
        <v>23</v>
      </c>
      <c r="F12" s="89" t="s">
        <v>67</v>
      </c>
    </row>
    <row r="13" spans="1:15" ht="25.5" x14ac:dyDescent="0.2">
      <c r="A13" s="79" t="s">
        <v>23</v>
      </c>
      <c r="B13" s="80" t="s">
        <v>98</v>
      </c>
      <c r="C13" s="80">
        <v>9</v>
      </c>
      <c r="D13" s="85">
        <v>202</v>
      </c>
      <c r="E13" s="82" t="s">
        <v>23</v>
      </c>
      <c r="F13" s="89" t="s">
        <v>57</v>
      </c>
    </row>
    <row r="14" spans="1:15" ht="25.5" x14ac:dyDescent="0.2">
      <c r="A14" s="79" t="s">
        <v>23</v>
      </c>
      <c r="B14" s="80" t="s">
        <v>98</v>
      </c>
      <c r="C14" s="80">
        <v>9</v>
      </c>
      <c r="D14" s="85">
        <v>202</v>
      </c>
      <c r="E14" s="82" t="s">
        <v>23</v>
      </c>
      <c r="F14" s="89" t="s">
        <v>57</v>
      </c>
    </row>
    <row r="15" spans="1:15" ht="25.5" x14ac:dyDescent="0.2">
      <c r="A15" s="79" t="s">
        <v>23</v>
      </c>
      <c r="B15" s="80" t="s">
        <v>98</v>
      </c>
      <c r="C15" s="80">
        <v>9</v>
      </c>
      <c r="D15" s="85">
        <v>202</v>
      </c>
      <c r="E15" s="82" t="s">
        <v>23</v>
      </c>
      <c r="F15" s="89" t="s">
        <v>57</v>
      </c>
    </row>
    <row r="16" spans="1:15" x14ac:dyDescent="0.2">
      <c r="A16" s="79" t="s">
        <v>23</v>
      </c>
      <c r="B16" s="80" t="s">
        <v>98</v>
      </c>
      <c r="C16" s="80">
        <v>9</v>
      </c>
      <c r="D16" s="85">
        <v>135</v>
      </c>
      <c r="E16" s="82" t="s">
        <v>23</v>
      </c>
      <c r="F16" s="90" t="s">
        <v>58</v>
      </c>
    </row>
    <row r="17" spans="1:6" x14ac:dyDescent="0.2">
      <c r="A17" s="79" t="s">
        <v>23</v>
      </c>
      <c r="B17" s="80" t="s">
        <v>98</v>
      </c>
      <c r="C17" s="80">
        <v>9</v>
      </c>
      <c r="D17" s="85">
        <v>725</v>
      </c>
      <c r="E17" s="82" t="s">
        <v>23</v>
      </c>
      <c r="F17" s="90" t="s">
        <v>63</v>
      </c>
    </row>
    <row r="18" spans="1:6" x14ac:dyDescent="0.2">
      <c r="A18" s="84" t="s">
        <v>54</v>
      </c>
      <c r="B18" s="80" t="s">
        <v>23</v>
      </c>
      <c r="C18" s="80" t="s">
        <v>23</v>
      </c>
      <c r="D18" s="81">
        <f>SUM(D10:D17)</f>
        <v>2070</v>
      </c>
      <c r="E18" s="82" t="s">
        <v>23</v>
      </c>
      <c r="F18" s="91" t="s">
        <v>23</v>
      </c>
    </row>
    <row r="19" spans="1:6" x14ac:dyDescent="0.2">
      <c r="A19" s="79" t="s">
        <v>23</v>
      </c>
      <c r="B19" s="80" t="s">
        <v>23</v>
      </c>
      <c r="C19" s="80" t="s">
        <v>23</v>
      </c>
      <c r="D19" s="80" t="s">
        <v>23</v>
      </c>
      <c r="E19" s="82">
        <f>SUM(D9+D18)</f>
        <v>26561.41</v>
      </c>
      <c r="F19" s="91" t="s">
        <v>23</v>
      </c>
    </row>
    <row r="20" spans="1:6" ht="25.5" x14ac:dyDescent="0.2">
      <c r="A20" s="112" t="s">
        <v>59</v>
      </c>
      <c r="B20" s="80" t="s">
        <v>23</v>
      </c>
      <c r="C20" s="80" t="s">
        <v>23</v>
      </c>
      <c r="D20" s="81">
        <v>1200127.1499999999</v>
      </c>
      <c r="E20" s="82" t="s">
        <v>23</v>
      </c>
      <c r="F20" s="91" t="s">
        <v>23</v>
      </c>
    </row>
    <row r="21" spans="1:6" ht="25.5" x14ac:dyDescent="0.2">
      <c r="A21" s="84" t="s">
        <v>61</v>
      </c>
      <c r="B21" s="80" t="s">
        <v>98</v>
      </c>
      <c r="C21" s="80">
        <v>9</v>
      </c>
      <c r="D21" s="76">
        <v>9891</v>
      </c>
      <c r="E21" s="82" t="s">
        <v>23</v>
      </c>
      <c r="F21" s="86" t="s">
        <v>67</v>
      </c>
    </row>
    <row r="22" spans="1:6" ht="25.5" x14ac:dyDescent="0.2">
      <c r="A22" s="79" t="s">
        <v>23</v>
      </c>
      <c r="B22" s="80" t="s">
        <v>98</v>
      </c>
      <c r="C22" s="80">
        <v>9</v>
      </c>
      <c r="D22" s="76">
        <v>9891</v>
      </c>
      <c r="E22" s="82" t="s">
        <v>23</v>
      </c>
      <c r="F22" s="86" t="s">
        <v>56</v>
      </c>
    </row>
    <row r="23" spans="1:6" x14ac:dyDescent="0.2">
      <c r="A23" s="79" t="s">
        <v>23</v>
      </c>
      <c r="B23" s="80" t="s">
        <v>98</v>
      </c>
      <c r="C23" s="80">
        <v>9</v>
      </c>
      <c r="D23" s="76">
        <v>9891</v>
      </c>
      <c r="E23" s="82" t="s">
        <v>23</v>
      </c>
      <c r="F23" s="86" t="s">
        <v>68</v>
      </c>
    </row>
    <row r="24" spans="1:6" ht="25.5" x14ac:dyDescent="0.2">
      <c r="A24" s="79" t="s">
        <v>23</v>
      </c>
      <c r="B24" s="80" t="s">
        <v>98</v>
      </c>
      <c r="C24" s="80">
        <v>9</v>
      </c>
      <c r="D24" s="76">
        <v>9891</v>
      </c>
      <c r="E24" s="82" t="s">
        <v>23</v>
      </c>
      <c r="F24" s="86" t="s">
        <v>62</v>
      </c>
    </row>
    <row r="25" spans="1:6" ht="25.5" x14ac:dyDescent="0.2">
      <c r="A25" s="79" t="s">
        <v>23</v>
      </c>
      <c r="B25" s="80" t="s">
        <v>98</v>
      </c>
      <c r="C25" s="80">
        <v>9</v>
      </c>
      <c r="D25" s="76">
        <v>9892</v>
      </c>
      <c r="E25" s="82" t="s">
        <v>23</v>
      </c>
      <c r="F25" s="86" t="s">
        <v>62</v>
      </c>
    </row>
    <row r="26" spans="1:6" ht="25.5" x14ac:dyDescent="0.2">
      <c r="A26" s="79" t="s">
        <v>23</v>
      </c>
      <c r="B26" s="80" t="s">
        <v>98</v>
      </c>
      <c r="C26" s="80">
        <v>9</v>
      </c>
      <c r="D26" s="76">
        <v>9892</v>
      </c>
      <c r="E26" s="82" t="s">
        <v>23</v>
      </c>
      <c r="F26" s="86" t="s">
        <v>62</v>
      </c>
    </row>
    <row r="27" spans="1:6" x14ac:dyDescent="0.2">
      <c r="A27" s="79" t="s">
        <v>23</v>
      </c>
      <c r="B27" s="80" t="s">
        <v>98</v>
      </c>
      <c r="C27" s="80">
        <v>9</v>
      </c>
      <c r="D27" s="76">
        <v>6591</v>
      </c>
      <c r="E27" s="82" t="s">
        <v>23</v>
      </c>
      <c r="F27" s="87" t="s">
        <v>31</v>
      </c>
    </row>
    <row r="28" spans="1:6" x14ac:dyDescent="0.2">
      <c r="A28" s="79" t="s">
        <v>23</v>
      </c>
      <c r="B28" s="80" t="s">
        <v>98</v>
      </c>
      <c r="C28" s="80">
        <v>9</v>
      </c>
      <c r="D28" s="76">
        <v>35503</v>
      </c>
      <c r="E28" s="82" t="s">
        <v>23</v>
      </c>
      <c r="F28" s="87" t="s">
        <v>63</v>
      </c>
    </row>
    <row r="29" spans="1:6" x14ac:dyDescent="0.2">
      <c r="A29" s="84" t="s">
        <v>60</v>
      </c>
      <c r="B29" s="80" t="s">
        <v>23</v>
      </c>
      <c r="C29" s="80" t="s">
        <v>23</v>
      </c>
      <c r="D29" s="81">
        <f>SUM(D21:D28)</f>
        <v>101442</v>
      </c>
      <c r="E29" s="82" t="s">
        <v>23</v>
      </c>
      <c r="F29" s="91" t="s">
        <v>23</v>
      </c>
    </row>
    <row r="30" spans="1:6" ht="15" thickBot="1" x14ac:dyDescent="0.25">
      <c r="A30" s="92" t="s">
        <v>23</v>
      </c>
      <c r="B30" s="93" t="s">
        <v>23</v>
      </c>
      <c r="C30" s="93" t="s">
        <v>23</v>
      </c>
      <c r="D30" s="94" t="s">
        <v>23</v>
      </c>
      <c r="E30" s="95">
        <f>SUM(D20+D29)</f>
        <v>1301569.1499999999</v>
      </c>
      <c r="F30" s="96" t="s">
        <v>23</v>
      </c>
    </row>
  </sheetData>
  <sheetProtection algorithmName="SHA-512" hashValue="fOEprTjD1HxDNiVZE5xV80oq4HBmUD3oTjxStBpZyX65YHRxZ7UQOA62y45yGUFG2l4OzCz0E/BdTKzcWzfy3w==" saltValue="zrg8+frx1jBS4RtKSBWJpw==" spinCount="100000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"/>
  <sheetViews>
    <sheetView tabSelected="1" workbookViewId="0">
      <selection activeCell="A9" sqref="A9:C9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5" x14ac:dyDescent="0.25">
      <c r="A1" s="1" t="s">
        <v>4</v>
      </c>
      <c r="B1" s="1"/>
      <c r="C1" s="1"/>
      <c r="D1" s="9"/>
      <c r="E1" s="9"/>
    </row>
    <row r="2" spans="1:5" x14ac:dyDescent="0.25">
      <c r="A2" s="11"/>
      <c r="B2" s="11"/>
      <c r="C2" s="11"/>
      <c r="D2" s="11"/>
      <c r="E2" s="11"/>
    </row>
    <row r="3" spans="1:5" x14ac:dyDescent="0.25">
      <c r="A3" s="1" t="s">
        <v>215</v>
      </c>
      <c r="B3" s="11"/>
      <c r="C3" s="11"/>
      <c r="D3" s="9"/>
      <c r="E3" s="9"/>
    </row>
    <row r="4" spans="1:5" x14ac:dyDescent="0.25">
      <c r="A4" s="9"/>
      <c r="B4" s="1"/>
      <c r="C4" s="1"/>
      <c r="D4" s="9"/>
      <c r="E4" s="9"/>
    </row>
    <row r="5" spans="1:5" x14ac:dyDescent="0.25">
      <c r="A5" s="167" t="s">
        <v>5</v>
      </c>
      <c r="B5" s="1" t="s">
        <v>79</v>
      </c>
      <c r="C5" s="1"/>
      <c r="D5" s="9"/>
      <c r="E5" s="9"/>
    </row>
    <row r="6" spans="1:5" ht="15.75" thickBot="1" x14ac:dyDescent="0.3">
      <c r="A6" s="9"/>
      <c r="B6" s="9"/>
      <c r="C6" s="9"/>
      <c r="D6" s="9"/>
      <c r="E6" s="9"/>
    </row>
    <row r="7" spans="1:5" x14ac:dyDescent="0.25">
      <c r="A7" s="65" t="s">
        <v>19</v>
      </c>
      <c r="B7" s="66" t="s">
        <v>20</v>
      </c>
      <c r="C7" s="66" t="s">
        <v>22</v>
      </c>
      <c r="D7" s="66" t="s">
        <v>21</v>
      </c>
      <c r="E7" s="3" t="s">
        <v>16</v>
      </c>
    </row>
    <row r="8" spans="1:5" x14ac:dyDescent="0.25">
      <c r="A8" s="168">
        <v>44426</v>
      </c>
      <c r="B8" s="144"/>
      <c r="C8" s="62" t="s">
        <v>128</v>
      </c>
      <c r="D8" s="62" t="s">
        <v>216</v>
      </c>
      <c r="E8" s="169">
        <v>5480.56</v>
      </c>
    </row>
    <row r="9" spans="1:5" ht="15.75" thickBot="1" x14ac:dyDescent="0.3">
      <c r="A9" s="170" t="s">
        <v>217</v>
      </c>
      <c r="B9" s="171"/>
      <c r="C9" s="171"/>
      <c r="D9" s="10"/>
      <c r="E9" s="4">
        <f>SUM(E8)</f>
        <v>5480.56</v>
      </c>
    </row>
  </sheetData>
  <sheetProtection algorithmName="SHA-512" hashValue="TxWewVJIsr+uj0QR40bQ7qvRWgSUloN3+t19Evgdd1C8hmHCjhiormP3UVtVzu8a9EW++76egtMDDyS4n76igw==" saltValue="ycac9W5Zxrd+Iekikpfzdg==" spinCount="100000" sheet="1" objects="1" scenarios="1"/>
  <mergeCells count="1"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 si cotiz.la organ.int.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2021-09-15T10:54:19Z</dcterms:modified>
</cp:coreProperties>
</file>