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35" windowWidth="27795" windowHeight="11415" activeTab="4"/>
  </bookViews>
  <sheets>
    <sheet name="personal " sheetId="5" r:id="rId1"/>
    <sheet name="materiale" sheetId="2" r:id="rId2"/>
    <sheet name="investitii" sheetId="4" r:id="rId3"/>
    <sheet name="persoane cu handicap" sheetId="7" r:id="rId4"/>
    <sheet name="poca" sheetId="8" r:id="rId5"/>
  </sheets>
  <calcPr calcId="145621"/>
</workbook>
</file>

<file path=xl/calcChain.xml><?xml version="1.0" encoding="utf-8"?>
<calcChain xmlns="http://schemas.openxmlformats.org/spreadsheetml/2006/main">
  <c r="D9" i="8" l="1"/>
  <c r="E10" i="8" s="1"/>
  <c r="F83" i="2"/>
  <c r="D9" i="7"/>
  <c r="E10" i="7" s="1"/>
  <c r="D83" i="5"/>
  <c r="D87" i="5" l="1"/>
  <c r="E88" i="5" s="1"/>
  <c r="E9" i="4" l="1"/>
  <c r="D47" i="5" l="1"/>
  <c r="E48" i="5" s="1"/>
  <c r="D91" i="5" l="1"/>
  <c r="D79" i="5" l="1"/>
  <c r="E80" i="5" s="1"/>
  <c r="D30" i="5"/>
  <c r="D71" i="5" l="1"/>
  <c r="D64" i="5"/>
  <c r="E92" i="5" l="1"/>
  <c r="E72" i="5"/>
  <c r="E65" i="5"/>
  <c r="E31" i="5" l="1"/>
  <c r="E93" i="5" s="1"/>
</calcChain>
</file>

<file path=xl/sharedStrings.xml><?xml version="1.0" encoding="utf-8"?>
<sst xmlns="http://schemas.openxmlformats.org/spreadsheetml/2006/main" count="663" uniqueCount="196">
  <si>
    <t>Nr.crt</t>
  </si>
  <si>
    <t>DATA</t>
  </si>
  <si>
    <t>ORDIN DE PLATA/ CEC/ FOAIE DE VARSAMANT</t>
  </si>
  <si>
    <t>TOTAL</t>
  </si>
  <si>
    <t>OFICIUL DE STAT PENTRU INVENTII SI MARCI</t>
  </si>
  <si>
    <t>perioada:</t>
  </si>
  <si>
    <t>LUNA</t>
  </si>
  <si>
    <t>Ziua</t>
  </si>
  <si>
    <t xml:space="preserve">SUMA </t>
  </si>
  <si>
    <t>Subtotal 10.01.01</t>
  </si>
  <si>
    <t>10.01.01</t>
  </si>
  <si>
    <t>Total 10.01.01</t>
  </si>
  <si>
    <t>Subtotal 10.01.06</t>
  </si>
  <si>
    <t>10.01.06</t>
  </si>
  <si>
    <t>Total 10.01.06</t>
  </si>
  <si>
    <t>FURNIZOR/BENEFICIAR</t>
  </si>
  <si>
    <t>SUMA</t>
  </si>
  <si>
    <t>CAP 51 01 04 "ALTE ORGANE ALE AUTORITATILOR PUBLICE" TITL. 20 "BUNURI SI SERVICII"</t>
  </si>
  <si>
    <t>CAP 51 01 04 "ALTE ORGANE ALE AUTORITATILOR PUBLICE" TITL. 71 "ACTIVE NEFINANCIARE"</t>
  </si>
  <si>
    <t>Data</t>
  </si>
  <si>
    <t>Document</t>
  </si>
  <si>
    <t>Explicaţii</t>
  </si>
  <si>
    <t>Furnizor/Beneficiar suma</t>
  </si>
  <si>
    <t>-</t>
  </si>
  <si>
    <t>Subtotal 10.01.05</t>
  </si>
  <si>
    <t>10.01.05</t>
  </si>
  <si>
    <t>Total 10.01.05</t>
  </si>
  <si>
    <t>CAP 51 01 04 "ALTE ORGANE ALE AUTORITATILOR PUBLICE" TITL. 10</t>
  </si>
  <si>
    <t xml:space="preserve"> "CHELTUIELI DE PERSONAL"</t>
  </si>
  <si>
    <t>EXPLICATII</t>
  </si>
  <si>
    <t>COTIZATII SINDICAT</t>
  </si>
  <si>
    <t>IMPOZIT SALARII</t>
  </si>
  <si>
    <t>CONTRIBUTII ANGAJAT BFS</t>
  </si>
  <si>
    <t>ALIM CONT CARD SALARIU RAIFFEISEN BANK</t>
  </si>
  <si>
    <t>ALIMENTARE CONT CARD SALARII RAIFFEISEN BANK</t>
  </si>
  <si>
    <t>ALIMENTARE CONT CARD SALARII BANCA TRANSILVANIA</t>
  </si>
  <si>
    <t>Subtotal 10.03.07</t>
  </si>
  <si>
    <t>Total 10.03.07</t>
  </si>
  <si>
    <t>10.03.07</t>
  </si>
  <si>
    <t>ALIMENTARE CONT CARD SALARIU BRD</t>
  </si>
  <si>
    <t>ALIMENTARE CONT CARD SALARIU</t>
  </si>
  <si>
    <t>ALIMENTARE CONT CARD SALARIU ING BANK</t>
  </si>
  <si>
    <t>ALIMENTARE CONT CARD SALARIU  OTP BANK</t>
  </si>
  <si>
    <t>ALIMENTARE CONT CARD SALARIU OTP BANK</t>
  </si>
  <si>
    <t>ALIMENTARE CONT CARD SALARIU CEC</t>
  </si>
  <si>
    <t>Subtotal 59.40.00</t>
  </si>
  <si>
    <t>Total 59.40.00</t>
  </si>
  <si>
    <t xml:space="preserve">59.40.00   </t>
  </si>
  <si>
    <t>VARSAMINTE PT.PERS.CU HANDICAP NEINCADRATE-2019</t>
  </si>
  <si>
    <t>Subtotal 10.01.30</t>
  </si>
  <si>
    <t>10.01.30</t>
  </si>
  <si>
    <t>Total 10.01.30</t>
  </si>
  <si>
    <t>CONTRIBUTIE ASIGURATORIE PENTRU MUNCA</t>
  </si>
  <si>
    <t>Subtotal 10.01.17</t>
  </si>
  <si>
    <t>10.01.17</t>
  </si>
  <si>
    <t>ALIMENTARE CONT CARD SALARIU RAIFFEISEN BANK</t>
  </si>
  <si>
    <t>Total 10.01.17</t>
  </si>
  <si>
    <t xml:space="preserve">ALIMENTARE CONT CARD SALARIU CEC </t>
  </si>
  <si>
    <t xml:space="preserve">IMPOZIT SALARII </t>
  </si>
  <si>
    <t xml:space="preserve">ALIMENTARE CONT CARD SALARIU </t>
  </si>
  <si>
    <t>Subtotal 10.02.06</t>
  </si>
  <si>
    <t xml:space="preserve">Total 10.02.06 </t>
  </si>
  <si>
    <t>perioada: 01-31 august 2019</t>
  </si>
  <si>
    <t>Total plati august</t>
  </si>
  <si>
    <t>01-31 august 2019</t>
  </si>
  <si>
    <t>TOTAL august</t>
  </si>
  <si>
    <t>01.08.2019</t>
  </si>
  <si>
    <t xml:space="preserve">CVAL SERVICII MENTENANTA </t>
  </si>
  <si>
    <t>CTCE PIATRA NEAMT SA</t>
  </si>
  <si>
    <t>CVAL ACTUALIZARI LEGIS IULIE 2019</t>
  </si>
  <si>
    <t xml:space="preserve">PRESTARI SERVICII IULIE 2019 </t>
  </si>
  <si>
    <t>DANTE INTERNATIONAL SA</t>
  </si>
  <si>
    <t>CVAL SUPORT TV PERETE</t>
  </si>
  <si>
    <t>EXPERT TOTAL VENT SRL</t>
  </si>
  <si>
    <t>CVAL KIT DE INSTALARE</t>
  </si>
  <si>
    <t>02.08.2019</t>
  </si>
  <si>
    <t>FOCALITY SRL</t>
  </si>
  <si>
    <t>CVAL SERV SUPORT INFORMIX</t>
  </si>
  <si>
    <t>CVAL SERV.SUPORT INFORMIX</t>
  </si>
  <si>
    <t>CVAL MOBILIER BIROU</t>
  </si>
  <si>
    <t>05.08.2019</t>
  </si>
  <si>
    <t>DEBICANT FURNITURE SRL</t>
  </si>
  <si>
    <t>IT NERD SRL</t>
  </si>
  <si>
    <t>CVAL ACUMULATORI UPS</t>
  </si>
  <si>
    <t>INSTIT.PT.TEHNOLOGII AVANSATE</t>
  </si>
  <si>
    <t>CVAL EVALUARE TEMPEST</t>
  </si>
  <si>
    <t>CORSAR ONLINE SRL</t>
  </si>
  <si>
    <t>CVAL MOUSE LASER</t>
  </si>
  <si>
    <t>DNS BIROTICA SRL</t>
  </si>
  <si>
    <t>CVAL PLIC C5</t>
  </si>
  <si>
    <t>06.08.2019</t>
  </si>
  <si>
    <t>DHL</t>
  </si>
  <si>
    <t>CVAL EXPEDIERE DOCUMENTE</t>
  </si>
  <si>
    <t xml:space="preserve">CENTRUL MEDICAL UNIREA </t>
  </si>
  <si>
    <t>CVAL SERVICII MEDICALE</t>
  </si>
  <si>
    <t>PRIMO GRUP SRL</t>
  </si>
  <si>
    <t>CVAL MACHETA ACCESORII SI MONTAJ</t>
  </si>
  <si>
    <t>CLEAN PREST ACTIV SRL</t>
  </si>
  <si>
    <t>CVAL SERVICII CURATENIE IULIE 2019</t>
  </si>
  <si>
    <t>07.08.2019</t>
  </si>
  <si>
    <t>TREI D PLUS SRL</t>
  </si>
  <si>
    <t>CVAL DEZINSECTIE DERATIZARE</t>
  </si>
  <si>
    <t>BTM DIVIZIA DE SECURITATE</t>
  </si>
  <si>
    <t>CVAL SERVICII PAZA IULIE 2019</t>
  </si>
  <si>
    <t>08.08.2019</t>
  </si>
  <si>
    <t>MARIA PAPER SRL</t>
  </si>
  <si>
    <t>CVAL SAVANNA</t>
  </si>
  <si>
    <t xml:space="preserve">RA RASIROM </t>
  </si>
  <si>
    <t xml:space="preserve">CVAL MATERIALE </t>
  </si>
  <si>
    <t>CVAL SERV EXT SISTEM DE CONTROL</t>
  </si>
  <si>
    <t xml:space="preserve">CVAL PIESE </t>
  </si>
  <si>
    <t>2149,27</t>
  </si>
  <si>
    <t>august</t>
  </si>
  <si>
    <t>09.08.2019</t>
  </si>
  <si>
    <t>XEROX ROMANIA</t>
  </si>
  <si>
    <t>CVAL CUPTOR CU MICROUNDE</t>
  </si>
  <si>
    <t>CVAL SERVICII INTRETINERE SIST.DE SEC</t>
  </si>
  <si>
    <t>SQUARE PARKING</t>
  </si>
  <si>
    <t>CVAL ABONAMENT LUNAR</t>
  </si>
  <si>
    <t>13.08.2019</t>
  </si>
  <si>
    <t>ASKIMS DEVELOPMENT SRL</t>
  </si>
  <si>
    <t>COMP.MUNICIP.IMOB.SA</t>
  </si>
  <si>
    <t>ASCENSORUL SA</t>
  </si>
  <si>
    <t>CUMPANA 1993 SRL</t>
  </si>
  <si>
    <t>CVAL PRESTARI SERVICII CONSULTANTA</t>
  </si>
  <si>
    <t>CVAL FOLOSINTA SPATIU AUGUST 2019</t>
  </si>
  <si>
    <t>CVAL CONSULTANTA EVALUARE STRATEGIE</t>
  </si>
  <si>
    <t>CVAL PRESTARI SERVICII ASCENSOARE</t>
  </si>
  <si>
    <t>CVAL REPARATIE ASCENSOR</t>
  </si>
  <si>
    <t>CVAL APA BIDOANE</t>
  </si>
  <si>
    <t>14.08.2019</t>
  </si>
  <si>
    <t>CVAL SERVICII CONSULTANTA EVAL.STRAT</t>
  </si>
  <si>
    <t>CVAL MEMORIE USB 64 GB</t>
  </si>
  <si>
    <t>OBSIDIAN COM SRL</t>
  </si>
  <si>
    <t>CVAL CAPSATOR PROFESIONAL</t>
  </si>
  <si>
    <t>BEIA CONSULT INT SRL</t>
  </si>
  <si>
    <t>CVAL PACHET REVIZIE CENTRALA TEL</t>
  </si>
  <si>
    <t>ALTEX ROMANIA SRL</t>
  </si>
  <si>
    <t>CVAL FRIGIDER 2 USI</t>
  </si>
  <si>
    <t>CVAL PRESTARI SERVICII IULIE 2019 CF CTR</t>
  </si>
  <si>
    <t>19.08.2019</t>
  </si>
  <si>
    <t>UPC ROMANIA SA</t>
  </si>
  <si>
    <t>CVAL ABONAMENT AUGUST</t>
  </si>
  <si>
    <t xml:space="preserve">CVAL ABONAMENT TV </t>
  </si>
  <si>
    <t>ENGIE ROMANIA SA</t>
  </si>
  <si>
    <t>CVAL SERVICII FURNIZARE GAZE</t>
  </si>
  <si>
    <t>20.08.2019</t>
  </si>
  <si>
    <t>MBM SOFTWARE</t>
  </si>
  <si>
    <t>CVAL MENTENANTA SIST.DE PROGR.ET II</t>
  </si>
  <si>
    <t>CVAL MASCA CALORIFER</t>
  </si>
  <si>
    <t>21.08.2019</t>
  </si>
  <si>
    <t>CVAL PREST.SERV.MENTENANTA</t>
  </si>
  <si>
    <t>OMNITECH SRL</t>
  </si>
  <si>
    <t>BEIA CONSULT SRL</t>
  </si>
  <si>
    <t>CVAL PACHET REP.TEL</t>
  </si>
  <si>
    <t xml:space="preserve">ENEL ENERGIE MUNTENIA </t>
  </si>
  <si>
    <t>CVAL CONSUM ENERGIE ELECTRICA</t>
  </si>
  <si>
    <t>23.08.2019</t>
  </si>
  <si>
    <t>ASOC.DE PROPRIETARI ION GHICA</t>
  </si>
  <si>
    <t>CVAL COTE INTRETINERE MARTIE 2019 GAZE</t>
  </si>
  <si>
    <t>VODAFONE ROMANIA SA</t>
  </si>
  <si>
    <t>CVAL ABONAMENT SI EXTRAOPTIUNI</t>
  </si>
  <si>
    <t>DIR.GEN.DE SALUBRITATE SECTOR 3</t>
  </si>
  <si>
    <t xml:space="preserve">CVAL COLECTARE SI TRANSP.DESEURI </t>
  </si>
  <si>
    <t>MIDOCAR SRL</t>
  </si>
  <si>
    <t>CVAL REMEDIERE DEFECTIUNI AUTO</t>
  </si>
  <si>
    <t>CRISTALSOFT SRL</t>
  </si>
  <si>
    <t>CVAL SERV.SOFT. AUGUST 2019</t>
  </si>
  <si>
    <t>26.08.2019</t>
  </si>
  <si>
    <t>BEIA CONSULT INT.SRL</t>
  </si>
  <si>
    <t>CVAL CABLURI SI ECHIP.RETEA</t>
  </si>
  <si>
    <t xml:space="preserve">CVAL CARTELA ABONATI ANALOGICI </t>
  </si>
  <si>
    <t xml:space="preserve">FOAIE DE VARSAMANT </t>
  </si>
  <si>
    <t>DEPUNERE NUMERAR REINTREGIRE CONT</t>
  </si>
  <si>
    <t>RIDICAT NUMERAR</t>
  </si>
  <si>
    <t>FOAIE DE VARSAMANT REINTREGIRE CONT</t>
  </si>
  <si>
    <t>Subtotal 10.01.13</t>
  </si>
  <si>
    <t>Total 10.01.13</t>
  </si>
  <si>
    <t>10 01.13</t>
  </si>
  <si>
    <t>OSIM</t>
  </si>
  <si>
    <t>10.02.06</t>
  </si>
  <si>
    <t>COMISION BANCAR</t>
  </si>
  <si>
    <t>OEB</t>
  </si>
  <si>
    <t>SERVICII EPOQUE</t>
  </si>
  <si>
    <t>CAP 59 40 00 "SUME AFERENTE PERSOANELOR CU HANDICAP NEINCADRATE" TITL. IX</t>
  </si>
  <si>
    <t>CAP 58 00 00 "PROGRAME CU FINANTARE DIN FONDURI EXTERNE NERAMBURSABILE AFERENTE CADRULUI FINANCIAR 2014-2020" TITL. X</t>
  </si>
  <si>
    <t xml:space="preserve">58.00.00   </t>
  </si>
  <si>
    <t>Total 58.00.00</t>
  </si>
  <si>
    <t xml:space="preserve">AVANSURI </t>
  </si>
  <si>
    <t>AVANSURI DEPLASARI EXTERNE</t>
  </si>
  <si>
    <t>PENSIE ALIMENTARA</t>
  </si>
  <si>
    <t xml:space="preserve">POPRIRE SALARIU </t>
  </si>
  <si>
    <t>PENSIE PRIVATA</t>
  </si>
  <si>
    <t xml:space="preserve">PENSIE PRIVATA </t>
  </si>
  <si>
    <t xml:space="preserve">PFA </t>
  </si>
  <si>
    <t>PFA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</si>
</sst>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l_e_i_-;\-* #,##0.00\ _l_e_i_-;_-* \-??\ _l_e_i_-;_-@_-"/>
    <numFmt numFmtId="165" formatCode="#,###.00"/>
  </numFmts>
  <fonts count="30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name val="Ariala"/>
    </font>
    <font>
      <sz val="10"/>
      <name val="Ariala"/>
    </font>
    <font>
      <sz val="10"/>
      <color theme="1"/>
      <name val="Ariala"/>
    </font>
    <font>
      <b/>
      <sz val="10"/>
      <color theme="1"/>
      <name val="Ariala"/>
    </font>
    <font>
      <b/>
      <sz val="10"/>
      <color rgb="FF000000"/>
      <name val="Ariala"/>
    </font>
    <font>
      <sz val="11"/>
      <color theme="1"/>
      <name val="Ariala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39">
    <xf numFmtId="0" fontId="0" fillId="0" borderId="0" xfId="0"/>
    <xf numFmtId="0" fontId="1" fillId="0" borderId="10" xfId="40" applyFont="1" applyBorder="1"/>
    <xf numFmtId="0" fontId="20" fillId="0" borderId="0" xfId="40" applyFont="1"/>
    <xf numFmtId="0" fontId="20" fillId="0" borderId="13" xfId="40" applyFont="1" applyBorder="1" applyAlignment="1">
      <alignment horizontal="center" vertical="center"/>
    </xf>
    <xf numFmtId="14" fontId="20" fillId="0" borderId="0" xfId="40" applyNumberFormat="1" applyFont="1" applyAlignment="1">
      <alignment horizontal="left"/>
    </xf>
    <xf numFmtId="0" fontId="1" fillId="0" borderId="10" xfId="40" applyFont="1" applyBorder="1" applyAlignment="1">
      <alignment horizontal="left" vertical="center"/>
    </xf>
    <xf numFmtId="0" fontId="1" fillId="0" borderId="10" xfId="40" applyFont="1" applyBorder="1" applyAlignment="1">
      <alignment horizontal="center" vertical="center"/>
    </xf>
    <xf numFmtId="0" fontId="1" fillId="0" borderId="0" xfId="40" applyFont="1"/>
    <xf numFmtId="0" fontId="21" fillId="0" borderId="0" xfId="0" applyFont="1"/>
    <xf numFmtId="0" fontId="23" fillId="0" borderId="0" xfId="0" applyFont="1"/>
    <xf numFmtId="0" fontId="20" fillId="0" borderId="11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 wrapText="1"/>
    </xf>
    <xf numFmtId="4" fontId="20" fillId="0" borderId="16" xfId="30" applyNumberFormat="1" applyFont="1" applyFill="1" applyBorder="1" applyAlignment="1" applyProtection="1">
      <alignment vertical="center"/>
    </xf>
    <xf numFmtId="4" fontId="23" fillId="0" borderId="0" xfId="0" applyNumberFormat="1" applyFont="1"/>
    <xf numFmtId="43" fontId="23" fillId="0" borderId="0" xfId="0" applyNumberFormat="1" applyFont="1"/>
    <xf numFmtId="0" fontId="23" fillId="24" borderId="0" xfId="0" applyFont="1" applyFill="1"/>
    <xf numFmtId="0" fontId="1" fillId="0" borderId="10" xfId="40" applyFont="1" applyBorder="1" applyAlignment="1">
      <alignment horizontal="center" vertical="center" wrapText="1"/>
    </xf>
    <xf numFmtId="0" fontId="1" fillId="0" borderId="18" xfId="40" applyFont="1" applyBorder="1" applyAlignment="1">
      <alignment horizontal="center" vertical="center"/>
    </xf>
    <xf numFmtId="0" fontId="1" fillId="24" borderId="10" xfId="40" applyFont="1" applyFill="1" applyBorder="1" applyAlignment="1">
      <alignment horizontal="center" vertical="center" wrapText="1"/>
    </xf>
    <xf numFmtId="14" fontId="1" fillId="0" borderId="10" xfId="40" applyNumberFormat="1" applyFont="1" applyBorder="1" applyAlignment="1">
      <alignment horizontal="left" vertical="center"/>
    </xf>
    <xf numFmtId="0" fontId="1" fillId="0" borderId="11" xfId="40" applyFont="1" applyBorder="1" applyAlignment="1">
      <alignment horizontal="center" wrapText="1"/>
    </xf>
    <xf numFmtId="4" fontId="1" fillId="24" borderId="14" xfId="40" applyNumberFormat="1" applyFont="1" applyFill="1" applyBorder="1" applyAlignment="1">
      <alignment horizontal="right" vertical="center"/>
    </xf>
    <xf numFmtId="4" fontId="21" fillId="0" borderId="0" xfId="0" applyNumberFormat="1" applyFont="1"/>
    <xf numFmtId="0" fontId="20" fillId="0" borderId="0" xfId="4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1" fillId="24" borderId="0" xfId="40" applyFont="1" applyFill="1" applyBorder="1" applyAlignment="1">
      <alignment horizontal="center" vertical="center" wrapText="1"/>
    </xf>
    <xf numFmtId="4" fontId="22" fillId="0" borderId="0" xfId="0" applyNumberFormat="1" applyFont="1" applyBorder="1" applyAlignment="1">
      <alignment horizontal="center" vertical="center"/>
    </xf>
    <xf numFmtId="0" fontId="21" fillId="24" borderId="0" xfId="0" applyFont="1" applyFill="1" applyBorder="1" applyAlignment="1">
      <alignment horizontal="center" wrapText="1"/>
    </xf>
    <xf numFmtId="14" fontId="1" fillId="24" borderId="10" xfId="40" applyNumberFormat="1" applyFont="1" applyFill="1" applyBorder="1" applyAlignment="1">
      <alignment horizontal="left" vertical="center"/>
    </xf>
    <xf numFmtId="0" fontId="1" fillId="0" borderId="10" xfId="40" applyNumberFormat="1" applyFont="1" applyBorder="1" applyAlignment="1">
      <alignment horizontal="left" vertical="center"/>
    </xf>
    <xf numFmtId="0" fontId="1" fillId="24" borderId="10" xfId="40" applyFont="1" applyFill="1" applyBorder="1" applyAlignment="1">
      <alignment horizontal="center" vertical="center"/>
    </xf>
    <xf numFmtId="0" fontId="21" fillId="24" borderId="10" xfId="0" applyFont="1" applyFill="1" applyBorder="1"/>
    <xf numFmtId="0" fontId="1" fillId="24" borderId="10" xfId="40" applyFont="1" applyFill="1" applyBorder="1" applyAlignment="1">
      <alignment horizontal="left" vertical="center"/>
    </xf>
    <xf numFmtId="0" fontId="1" fillId="24" borderId="10" xfId="40" applyFont="1" applyFill="1" applyBorder="1"/>
    <xf numFmtId="0" fontId="24" fillId="0" borderId="0" xfId="40" applyFont="1"/>
    <xf numFmtId="0" fontId="25" fillId="0" borderId="0" xfId="40" applyFont="1"/>
    <xf numFmtId="0" fontId="24" fillId="0" borderId="0" xfId="40" applyFont="1" applyAlignment="1">
      <alignment horizontal="center" vertical="center"/>
    </xf>
    <xf numFmtId="0" fontId="26" fillId="0" borderId="0" xfId="0" applyFont="1"/>
    <xf numFmtId="14" fontId="24" fillId="0" borderId="0" xfId="40" applyNumberFormat="1" applyFont="1" applyAlignment="1">
      <alignment horizontal="left"/>
    </xf>
    <xf numFmtId="0" fontId="27" fillId="0" borderId="0" xfId="0" applyFont="1" applyAlignment="1">
      <alignment horizontal="center" vertical="center"/>
    </xf>
    <xf numFmtId="0" fontId="25" fillId="0" borderId="11" xfId="40" applyFont="1" applyBorder="1" applyAlignment="1">
      <alignment horizontal="center" wrapText="1"/>
    </xf>
    <xf numFmtId="0" fontId="24" fillId="0" borderId="12" xfId="40" applyFont="1" applyBorder="1" applyAlignment="1">
      <alignment horizontal="center" wrapText="1"/>
    </xf>
    <xf numFmtId="0" fontId="24" fillId="0" borderId="12" xfId="40" applyFont="1" applyBorder="1" applyAlignment="1">
      <alignment horizontal="center" vertical="center" wrapText="1"/>
    </xf>
    <xf numFmtId="0" fontId="24" fillId="0" borderId="13" xfId="40" applyFont="1" applyBorder="1" applyAlignment="1">
      <alignment horizontal="center" wrapText="1"/>
    </xf>
    <xf numFmtId="0" fontId="25" fillId="0" borderId="18" xfId="40" applyFont="1" applyFill="1" applyBorder="1" applyAlignment="1">
      <alignment horizontal="left" wrapText="1"/>
    </xf>
    <xf numFmtId="0" fontId="24" fillId="0" borderId="10" xfId="40" applyFont="1" applyFill="1" applyBorder="1" applyAlignment="1">
      <alignment horizontal="center" wrapText="1"/>
    </xf>
    <xf numFmtId="165" fontId="24" fillId="0" borderId="10" xfId="40" applyNumberFormat="1" applyFont="1" applyFill="1" applyBorder="1" applyAlignment="1">
      <alignment horizontal="right" wrapText="1"/>
    </xf>
    <xf numFmtId="0" fontId="24" fillId="0" borderId="10" xfId="40" applyFont="1" applyFill="1" applyBorder="1" applyAlignment="1">
      <alignment horizontal="center" vertical="center" wrapText="1"/>
    </xf>
    <xf numFmtId="0" fontId="24" fillId="0" borderId="14" xfId="40" applyFont="1" applyFill="1" applyBorder="1" applyAlignment="1">
      <alignment horizontal="center" wrapText="1"/>
    </xf>
    <xf numFmtId="14" fontId="24" fillId="24" borderId="18" xfId="40" applyNumberFormat="1" applyFont="1" applyFill="1" applyBorder="1" applyAlignment="1">
      <alignment horizontal="center" vertical="center" wrapText="1"/>
    </xf>
    <xf numFmtId="0" fontId="25" fillId="24" borderId="10" xfId="40" applyFont="1" applyFill="1" applyBorder="1" applyAlignment="1">
      <alignment horizontal="center" vertical="center" wrapText="1"/>
    </xf>
    <xf numFmtId="165" fontId="25" fillId="24" borderId="10" xfId="40" applyNumberFormat="1" applyFont="1" applyFill="1" applyBorder="1" applyAlignment="1">
      <alignment vertical="center" wrapText="1"/>
    </xf>
    <xf numFmtId="4" fontId="24" fillId="24" borderId="10" xfId="40" applyNumberFormat="1" applyFont="1" applyFill="1" applyBorder="1" applyAlignment="1">
      <alignment horizontal="center" vertical="center" wrapText="1"/>
    </xf>
    <xf numFmtId="0" fontId="26" fillId="24" borderId="14" xfId="0" applyFont="1" applyFill="1" applyBorder="1" applyAlignment="1">
      <alignment vertical="center" wrapText="1"/>
    </xf>
    <xf numFmtId="0" fontId="26" fillId="24" borderId="14" xfId="0" applyFont="1" applyFill="1" applyBorder="1" applyAlignment="1">
      <alignment wrapText="1"/>
    </xf>
    <xf numFmtId="4" fontId="26" fillId="0" borderId="0" xfId="0" applyNumberFormat="1" applyFont="1" applyFill="1"/>
    <xf numFmtId="4" fontId="26" fillId="0" borderId="0" xfId="0" applyNumberFormat="1" applyFont="1"/>
    <xf numFmtId="0" fontId="25" fillId="24" borderId="18" xfId="40" applyFont="1" applyFill="1" applyBorder="1" applyAlignment="1">
      <alignment wrapText="1"/>
    </xf>
    <xf numFmtId="165" fontId="24" fillId="24" borderId="10" xfId="40" applyNumberFormat="1" applyFont="1" applyFill="1" applyBorder="1" applyAlignment="1">
      <alignment wrapText="1"/>
    </xf>
    <xf numFmtId="0" fontId="26" fillId="24" borderId="14" xfId="0" applyFont="1" applyFill="1" applyBorder="1" applyAlignment="1">
      <alignment horizontal="center" wrapText="1"/>
    </xf>
    <xf numFmtId="0" fontId="25" fillId="24" borderId="18" xfId="40" applyFont="1" applyFill="1" applyBorder="1" applyAlignment="1">
      <alignment horizontal="center" vertical="center" wrapText="1"/>
    </xf>
    <xf numFmtId="0" fontId="24" fillId="24" borderId="18" xfId="40" applyFont="1" applyFill="1" applyBorder="1" applyAlignment="1">
      <alignment horizontal="center" vertical="center" wrapText="1"/>
    </xf>
    <xf numFmtId="0" fontId="25" fillId="24" borderId="10" xfId="40" applyFont="1" applyFill="1" applyBorder="1" applyAlignment="1">
      <alignment horizontal="center" wrapText="1"/>
    </xf>
    <xf numFmtId="0" fontId="24" fillId="24" borderId="18" xfId="40" applyFont="1" applyFill="1" applyBorder="1" applyAlignment="1">
      <alignment vertical="center" wrapText="1"/>
    </xf>
    <xf numFmtId="0" fontId="25" fillId="24" borderId="14" xfId="40" applyFont="1" applyFill="1" applyBorder="1" applyAlignment="1">
      <alignment vertical="center" wrapText="1"/>
    </xf>
    <xf numFmtId="0" fontId="27" fillId="24" borderId="18" xfId="40" applyFont="1" applyFill="1" applyBorder="1" applyAlignment="1">
      <alignment horizontal="center" vertical="center" wrapText="1"/>
    </xf>
    <xf numFmtId="0" fontId="26" fillId="24" borderId="10" xfId="40" applyFont="1" applyFill="1" applyBorder="1" applyAlignment="1">
      <alignment horizontal="center" vertical="center" wrapText="1"/>
    </xf>
    <xf numFmtId="165" fontId="26" fillId="24" borderId="10" xfId="40" applyNumberFormat="1" applyFont="1" applyFill="1" applyBorder="1" applyAlignment="1">
      <alignment vertical="center" wrapText="1"/>
    </xf>
    <xf numFmtId="4" fontId="27" fillId="24" borderId="10" xfId="40" applyNumberFormat="1" applyFont="1" applyFill="1" applyBorder="1" applyAlignment="1">
      <alignment horizontal="center" vertical="center" wrapText="1"/>
    </xf>
    <xf numFmtId="0" fontId="26" fillId="24" borderId="14" xfId="40" applyFont="1" applyFill="1" applyBorder="1" applyAlignment="1">
      <alignment vertical="center" wrapText="1"/>
    </xf>
    <xf numFmtId="165" fontId="25" fillId="24" borderId="10" xfId="40" applyNumberFormat="1" applyFont="1" applyFill="1" applyBorder="1" applyAlignment="1">
      <alignment horizontal="right" vertical="center" wrapText="1"/>
    </xf>
    <xf numFmtId="165" fontId="24" fillId="24" borderId="10" xfId="40" applyNumberFormat="1" applyFont="1" applyFill="1" applyBorder="1" applyAlignment="1">
      <alignment horizontal="right" vertical="center" wrapText="1"/>
    </xf>
    <xf numFmtId="0" fontId="24" fillId="24" borderId="18" xfId="40" applyFont="1" applyFill="1" applyBorder="1" applyAlignment="1">
      <alignment horizontal="left" vertical="center" wrapText="1"/>
    </xf>
    <xf numFmtId="2" fontId="25" fillId="24" borderId="10" xfId="40" applyNumberFormat="1" applyFont="1" applyFill="1" applyBorder="1" applyAlignment="1">
      <alignment horizontal="right" vertical="center" wrapText="1"/>
    </xf>
    <xf numFmtId="0" fontId="25" fillId="24" borderId="18" xfId="40" applyFont="1" applyFill="1" applyBorder="1" applyAlignment="1">
      <alignment horizontal="left" wrapText="1"/>
    </xf>
    <xf numFmtId="2" fontId="25" fillId="24" borderId="10" xfId="40" applyNumberFormat="1" applyFont="1" applyFill="1" applyBorder="1" applyAlignment="1">
      <alignment vertical="center" wrapText="1"/>
    </xf>
    <xf numFmtId="0" fontId="24" fillId="24" borderId="10" xfId="40" applyFont="1" applyFill="1" applyBorder="1" applyAlignment="1">
      <alignment horizontal="center" vertical="center" wrapText="1"/>
    </xf>
    <xf numFmtId="0" fontId="25" fillId="24" borderId="14" xfId="40" applyFont="1" applyFill="1" applyBorder="1" applyAlignment="1">
      <alignment horizontal="center" vertical="center" wrapText="1"/>
    </xf>
    <xf numFmtId="0" fontId="25" fillId="24" borderId="18" xfId="40" applyFont="1" applyFill="1" applyBorder="1" applyAlignment="1">
      <alignment horizontal="center" wrapText="1"/>
    </xf>
    <xf numFmtId="4" fontId="27" fillId="24" borderId="10" xfId="0" applyNumberFormat="1" applyFont="1" applyFill="1" applyBorder="1" applyAlignment="1">
      <alignment horizontal="center" vertical="center"/>
    </xf>
    <xf numFmtId="0" fontId="26" fillId="24" borderId="14" xfId="0" applyFont="1" applyFill="1" applyBorder="1"/>
    <xf numFmtId="0" fontId="24" fillId="24" borderId="18" xfId="40" applyFont="1" applyFill="1" applyBorder="1" applyAlignment="1">
      <alignment horizontal="left" wrapText="1"/>
    </xf>
    <xf numFmtId="0" fontId="24" fillId="24" borderId="18" xfId="40" applyFont="1" applyFill="1" applyBorder="1" applyAlignment="1">
      <alignment horizontal="center" wrapText="1"/>
    </xf>
    <xf numFmtId="0" fontId="26" fillId="24" borderId="14" xfId="0" applyFont="1" applyFill="1" applyBorder="1" applyAlignment="1">
      <alignment horizontal="left" wrapText="1"/>
    </xf>
    <xf numFmtId="0" fontId="26" fillId="24" borderId="14" xfId="0" applyFont="1" applyFill="1" applyBorder="1" applyAlignment="1">
      <alignment horizontal="center" vertical="center" wrapText="1"/>
    </xf>
    <xf numFmtId="4" fontId="24" fillId="24" borderId="17" xfId="40" applyNumberFormat="1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 wrapText="1"/>
    </xf>
    <xf numFmtId="0" fontId="25" fillId="24" borderId="15" xfId="40" applyFont="1" applyFill="1" applyBorder="1" applyAlignment="1">
      <alignment horizontal="center" vertical="center" wrapText="1"/>
    </xf>
    <xf numFmtId="4" fontId="27" fillId="0" borderId="15" xfId="0" applyNumberFormat="1" applyFont="1" applyBorder="1" applyAlignment="1">
      <alignment horizontal="center" vertical="center"/>
    </xf>
    <xf numFmtId="0" fontId="26" fillId="24" borderId="16" xfId="0" applyFont="1" applyFill="1" applyBorder="1" applyAlignment="1">
      <alignment horizontal="center" wrapText="1"/>
    </xf>
    <xf numFmtId="0" fontId="26" fillId="0" borderId="0" xfId="0" applyFont="1" applyFill="1" applyBorder="1" applyAlignment="1">
      <alignment horizontal="center" vertical="center" wrapText="1"/>
    </xf>
    <xf numFmtId="0" fontId="25" fillId="24" borderId="0" xfId="40" applyFont="1" applyFill="1" applyBorder="1" applyAlignment="1">
      <alignment horizontal="center" vertical="center" wrapText="1"/>
    </xf>
    <xf numFmtId="4" fontId="27" fillId="0" borderId="0" xfId="0" applyNumberFormat="1" applyFont="1" applyBorder="1" applyAlignment="1">
      <alignment horizontal="center" vertical="center"/>
    </xf>
    <xf numFmtId="0" fontId="26" fillId="24" borderId="0" xfId="0" applyFont="1" applyFill="1" applyBorder="1" applyAlignment="1">
      <alignment horizontal="center" wrapText="1"/>
    </xf>
    <xf numFmtId="0" fontId="24" fillId="0" borderId="0" xfId="40" applyFont="1" applyAlignment="1">
      <alignment horizontal="left"/>
    </xf>
    <xf numFmtId="0" fontId="24" fillId="0" borderId="13" xfId="40" applyFont="1" applyBorder="1" applyAlignment="1">
      <alignment horizontal="center" vertical="center"/>
    </xf>
    <xf numFmtId="14" fontId="25" fillId="0" borderId="18" xfId="40" applyNumberFormat="1" applyFont="1" applyBorder="1" applyAlignment="1"/>
    <xf numFmtId="0" fontId="25" fillId="0" borderId="10" xfId="40" applyFont="1" applyBorder="1" applyAlignment="1">
      <alignment horizontal="center" vertical="center"/>
    </xf>
    <xf numFmtId="0" fontId="25" fillId="0" borderId="10" xfId="40" applyFont="1" applyBorder="1" applyAlignment="1">
      <alignment horizontal="left" vertical="center"/>
    </xf>
    <xf numFmtId="0" fontId="25" fillId="0" borderId="15" xfId="40" applyFont="1" applyFill="1" applyBorder="1"/>
    <xf numFmtId="164" fontId="24" fillId="0" borderId="16" xfId="30" applyFont="1" applyFill="1" applyBorder="1" applyAlignment="1" applyProtection="1"/>
    <xf numFmtId="0" fontId="29" fillId="0" borderId="0" xfId="0" applyFont="1" applyAlignment="1">
      <alignment vertical="center"/>
    </xf>
    <xf numFmtId="0" fontId="28" fillId="0" borderId="11" xfId="41" applyFont="1" applyFill="1" applyBorder="1" applyAlignment="1">
      <alignment horizontal="center"/>
    </xf>
    <xf numFmtId="0" fontId="28" fillId="0" borderId="12" xfId="41" applyFont="1" applyFill="1" applyBorder="1" applyAlignment="1">
      <alignment horizontal="center"/>
    </xf>
    <xf numFmtId="4" fontId="25" fillId="0" borderId="14" xfId="40" applyNumberFormat="1" applyFont="1" applyBorder="1" applyAlignment="1">
      <alignment horizontal="center" vertical="center"/>
    </xf>
    <xf numFmtId="14" fontId="24" fillId="24" borderId="18" xfId="40" applyNumberFormat="1" applyFont="1" applyFill="1" applyBorder="1" applyAlignment="1">
      <alignment horizontal="left" vertical="center" wrapText="1"/>
    </xf>
    <xf numFmtId="4" fontId="24" fillId="24" borderId="10" xfId="40" applyNumberFormat="1" applyFont="1" applyFill="1" applyBorder="1" applyAlignment="1">
      <alignment horizontal="right" vertical="center" wrapText="1"/>
    </xf>
    <xf numFmtId="4" fontId="25" fillId="24" borderId="10" xfId="40" applyNumberFormat="1" applyFont="1" applyFill="1" applyBorder="1" applyAlignment="1">
      <alignment horizontal="right" vertical="center" wrapText="1"/>
    </xf>
    <xf numFmtId="4" fontId="25" fillId="24" borderId="10" xfId="40" applyNumberFormat="1" applyFont="1" applyFill="1" applyBorder="1" applyAlignment="1">
      <alignment horizontal="center" vertical="center" wrapText="1"/>
    </xf>
    <xf numFmtId="4" fontId="24" fillId="24" borderId="10" xfId="40" applyNumberFormat="1" applyFont="1" applyFill="1" applyBorder="1" applyAlignment="1">
      <alignment wrapText="1"/>
    </xf>
    <xf numFmtId="3" fontId="25" fillId="24" borderId="10" xfId="40" applyNumberFormat="1" applyFont="1" applyFill="1" applyBorder="1" applyAlignment="1">
      <alignment horizontal="right" vertical="center" wrapText="1"/>
    </xf>
    <xf numFmtId="0" fontId="25" fillId="24" borderId="10" xfId="40" applyFont="1" applyFill="1" applyBorder="1" applyAlignment="1">
      <alignment horizontal="right" vertical="center" wrapText="1"/>
    </xf>
    <xf numFmtId="14" fontId="1" fillId="0" borderId="10" xfId="40" applyNumberFormat="1" applyFont="1" applyFill="1" applyBorder="1" applyAlignment="1">
      <alignment horizontal="center" vertical="center"/>
    </xf>
    <xf numFmtId="0" fontId="1" fillId="0" borderId="10" xfId="40" applyFont="1" applyFill="1" applyBorder="1" applyAlignment="1">
      <alignment horizontal="center" vertical="center"/>
    </xf>
    <xf numFmtId="0" fontId="1" fillId="0" borderId="10" xfId="40" applyFont="1" applyFill="1" applyBorder="1" applyAlignment="1">
      <alignment horizontal="left" vertical="center"/>
    </xf>
    <xf numFmtId="4" fontId="21" fillId="24" borderId="14" xfId="0" applyNumberFormat="1" applyFont="1" applyFill="1" applyBorder="1" applyAlignment="1">
      <alignment horizontal="right"/>
    </xf>
    <xf numFmtId="0" fontId="20" fillId="0" borderId="13" xfId="40" applyFont="1" applyBorder="1" applyAlignment="1">
      <alignment horizontal="center" vertical="center" wrapText="1"/>
    </xf>
    <xf numFmtId="0" fontId="25" fillId="24" borderId="18" xfId="40" applyFont="1" applyFill="1" applyBorder="1" applyAlignment="1">
      <alignment horizontal="left" vertical="center" wrapText="1"/>
    </xf>
    <xf numFmtId="0" fontId="24" fillId="24" borderId="18" xfId="40" applyFont="1" applyFill="1" applyBorder="1" applyAlignment="1">
      <alignment wrapText="1"/>
    </xf>
    <xf numFmtId="0" fontId="26" fillId="24" borderId="14" xfId="0" applyFont="1" applyFill="1" applyBorder="1" applyAlignment="1">
      <alignment horizontal="center"/>
    </xf>
    <xf numFmtId="14" fontId="24" fillId="24" borderId="18" xfId="40" applyNumberFormat="1" applyFont="1" applyFill="1" applyBorder="1" applyAlignment="1">
      <alignment horizontal="left" wrapText="1"/>
    </xf>
    <xf numFmtId="0" fontId="26" fillId="24" borderId="14" xfId="0" applyFont="1" applyFill="1" applyBorder="1" applyAlignment="1">
      <alignment horizontal="left" vertical="center" wrapText="1"/>
    </xf>
    <xf numFmtId="0" fontId="25" fillId="24" borderId="19" xfId="40" applyFont="1" applyFill="1" applyBorder="1" applyAlignment="1">
      <alignment horizontal="left" wrapText="1"/>
    </xf>
    <xf numFmtId="4" fontId="25" fillId="24" borderId="15" xfId="40" applyNumberFormat="1" applyFont="1" applyFill="1" applyBorder="1" applyAlignment="1">
      <alignment horizontal="center" vertical="center" wrapText="1"/>
    </xf>
    <xf numFmtId="4" fontId="24" fillId="24" borderId="15" xfId="40" applyNumberFormat="1" applyFont="1" applyFill="1" applyBorder="1" applyAlignment="1">
      <alignment horizontal="center" vertical="center" wrapText="1"/>
    </xf>
    <xf numFmtId="0" fontId="26" fillId="24" borderId="16" xfId="0" applyFont="1" applyFill="1" applyBorder="1" applyAlignment="1">
      <alignment horizontal="center" vertical="center" wrapText="1"/>
    </xf>
    <xf numFmtId="0" fontId="25" fillId="24" borderId="19" xfId="40" applyFont="1" applyFill="1" applyBorder="1" applyAlignment="1">
      <alignment horizontal="center" wrapText="1"/>
    </xf>
    <xf numFmtId="14" fontId="1" fillId="24" borderId="10" xfId="40" applyNumberFormat="1" applyFont="1" applyFill="1" applyBorder="1" applyAlignment="1">
      <alignment horizontal="center" vertical="center"/>
    </xf>
    <xf numFmtId="4" fontId="1" fillId="24" borderId="14" xfId="40" applyNumberFormat="1" applyFont="1" applyFill="1" applyBorder="1" applyAlignment="1">
      <alignment vertical="center"/>
    </xf>
    <xf numFmtId="165" fontId="24" fillId="24" borderId="10" xfId="40" applyNumberFormat="1" applyFont="1" applyFill="1" applyBorder="1" applyAlignment="1">
      <alignment vertical="center" wrapText="1"/>
    </xf>
    <xf numFmtId="3" fontId="24" fillId="24" borderId="10" xfId="40" applyNumberFormat="1" applyFont="1" applyFill="1" applyBorder="1" applyAlignment="1">
      <alignment horizontal="right" vertical="center" wrapText="1"/>
    </xf>
    <xf numFmtId="4" fontId="1" fillId="0" borderId="14" xfId="40" applyNumberFormat="1" applyFont="1" applyBorder="1" applyAlignment="1">
      <alignment horizontal="right" vertical="center"/>
    </xf>
    <xf numFmtId="0" fontId="20" fillId="0" borderId="19" xfId="40" applyFont="1" applyBorder="1" applyAlignment="1">
      <alignment horizontal="left"/>
    </xf>
    <xf numFmtId="0" fontId="20" fillId="0" borderId="15" xfId="40" applyFont="1" applyBorder="1" applyAlignment="1">
      <alignment horizontal="left"/>
    </xf>
    <xf numFmtId="0" fontId="20" fillId="0" borderId="0" xfId="40" applyFont="1" applyAlignment="1">
      <alignment horizontal="left"/>
    </xf>
    <xf numFmtId="0" fontId="24" fillId="0" borderId="19" xfId="40" applyFont="1" applyBorder="1" applyAlignment="1">
      <alignment horizontal="left"/>
    </xf>
    <xf numFmtId="0" fontId="24" fillId="0" borderId="15" xfId="40" applyFont="1" applyBorder="1" applyAlignment="1">
      <alignment horizontal="left"/>
    </xf>
  </cellXfs>
  <cellStyles count="4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30"/>
    <cellStyle name="Comma 3" xfId="29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2_macheta" xfId="42"/>
    <cellStyle name="Normal 3" xfId="43"/>
    <cellStyle name="Normal 4" xfId="1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view="pageLayout" topLeftCell="A82" zoomScaleNormal="100" workbookViewId="0">
      <selection activeCell="F90" sqref="F90"/>
    </sheetView>
  </sheetViews>
  <sheetFormatPr defaultRowHeight="12.75"/>
  <cols>
    <col min="1" max="1" width="19.140625" style="39" customWidth="1"/>
    <col min="2" max="2" width="11.28515625" style="39" bestFit="1" customWidth="1"/>
    <col min="3" max="3" width="5.140625" style="39" bestFit="1" customWidth="1"/>
    <col min="4" max="4" width="13.140625" style="39" bestFit="1" customWidth="1"/>
    <col min="5" max="5" width="14.42578125" style="41" bestFit="1" customWidth="1"/>
    <col min="6" max="6" width="25.85546875" style="39" customWidth="1"/>
    <col min="7" max="7" width="12.7109375" style="39" bestFit="1" customWidth="1"/>
    <col min="8" max="8" width="11.7109375" style="39" bestFit="1" customWidth="1"/>
    <col min="9" max="9" width="12.7109375" style="39" bestFit="1" customWidth="1"/>
    <col min="10" max="10" width="9.140625" style="39"/>
    <col min="11" max="11" width="12.7109375" style="39" bestFit="1" customWidth="1"/>
    <col min="12" max="16384" width="9.140625" style="39"/>
  </cols>
  <sheetData>
    <row r="1" spans="1:6">
      <c r="A1" s="36" t="s">
        <v>4</v>
      </c>
      <c r="B1" s="36"/>
      <c r="C1" s="37"/>
      <c r="D1" s="37"/>
      <c r="E1" s="38"/>
      <c r="F1" s="37"/>
    </row>
    <row r="3" spans="1:6">
      <c r="A3" s="36" t="s">
        <v>27</v>
      </c>
      <c r="B3" s="37"/>
      <c r="C3" s="37"/>
      <c r="D3" s="37"/>
      <c r="E3" s="38"/>
    </row>
    <row r="4" spans="1:6">
      <c r="A4" s="36" t="s">
        <v>28</v>
      </c>
      <c r="B4" s="37"/>
      <c r="C4" s="37"/>
      <c r="D4" s="37"/>
      <c r="E4" s="38"/>
    </row>
    <row r="5" spans="1:6">
      <c r="A5" s="40" t="s">
        <v>5</v>
      </c>
      <c r="B5" s="36" t="s">
        <v>64</v>
      </c>
      <c r="C5" s="36"/>
    </row>
    <row r="6" spans="1:6" ht="13.5" thickBot="1">
      <c r="A6" s="37"/>
      <c r="B6" s="36"/>
      <c r="C6" s="36"/>
      <c r="D6" s="36"/>
      <c r="E6" s="38"/>
    </row>
    <row r="7" spans="1:6">
      <c r="A7" s="42" t="s">
        <v>23</v>
      </c>
      <c r="B7" s="43" t="s">
        <v>6</v>
      </c>
      <c r="C7" s="43" t="s">
        <v>7</v>
      </c>
      <c r="D7" s="43" t="s">
        <v>8</v>
      </c>
      <c r="E7" s="44" t="s">
        <v>3</v>
      </c>
      <c r="F7" s="45" t="s">
        <v>29</v>
      </c>
    </row>
    <row r="8" spans="1:6">
      <c r="A8" s="46" t="s">
        <v>9</v>
      </c>
      <c r="B8" s="47" t="s">
        <v>23</v>
      </c>
      <c r="C8" s="47" t="s">
        <v>23</v>
      </c>
      <c r="D8" s="48">
        <v>8194000</v>
      </c>
      <c r="E8" s="49" t="s">
        <v>23</v>
      </c>
      <c r="F8" s="50" t="s">
        <v>23</v>
      </c>
    </row>
    <row r="9" spans="1:6" ht="25.5">
      <c r="A9" s="107" t="s">
        <v>10</v>
      </c>
      <c r="B9" s="52" t="s">
        <v>112</v>
      </c>
      <c r="C9" s="52">
        <v>8</v>
      </c>
      <c r="D9" s="53">
        <v>1395</v>
      </c>
      <c r="E9" s="54" t="s">
        <v>23</v>
      </c>
      <c r="F9" s="55" t="s">
        <v>59</v>
      </c>
    </row>
    <row r="10" spans="1:6" ht="25.5">
      <c r="A10" s="51" t="s">
        <v>23</v>
      </c>
      <c r="B10" s="52" t="s">
        <v>112</v>
      </c>
      <c r="C10" s="52">
        <v>8</v>
      </c>
      <c r="D10" s="53">
        <v>3643</v>
      </c>
      <c r="E10" s="54" t="s">
        <v>23</v>
      </c>
      <c r="F10" s="55" t="s">
        <v>57</v>
      </c>
    </row>
    <row r="11" spans="1:6" ht="25.5">
      <c r="A11" s="51" t="s">
        <v>23</v>
      </c>
      <c r="B11" s="52" t="s">
        <v>112</v>
      </c>
      <c r="C11" s="52">
        <v>8</v>
      </c>
      <c r="D11" s="53">
        <v>3067</v>
      </c>
      <c r="E11" s="54" t="s">
        <v>23</v>
      </c>
      <c r="F11" s="55" t="s">
        <v>42</v>
      </c>
    </row>
    <row r="12" spans="1:6" ht="38.25">
      <c r="A12" s="51" t="s">
        <v>23</v>
      </c>
      <c r="B12" s="52" t="s">
        <v>112</v>
      </c>
      <c r="C12" s="52">
        <v>8</v>
      </c>
      <c r="D12" s="53">
        <v>563752</v>
      </c>
      <c r="E12" s="54" t="s">
        <v>23</v>
      </c>
      <c r="F12" s="55" t="s">
        <v>35</v>
      </c>
    </row>
    <row r="13" spans="1:6">
      <c r="A13" s="51" t="s">
        <v>23</v>
      </c>
      <c r="B13" s="52" t="s">
        <v>112</v>
      </c>
      <c r="C13" s="52">
        <v>8</v>
      </c>
      <c r="D13" s="53">
        <v>200</v>
      </c>
      <c r="E13" s="54" t="s">
        <v>23</v>
      </c>
      <c r="F13" s="56" t="s">
        <v>190</v>
      </c>
    </row>
    <row r="14" spans="1:6">
      <c r="A14" s="51" t="s">
        <v>23</v>
      </c>
      <c r="B14" s="52" t="s">
        <v>112</v>
      </c>
      <c r="C14" s="52">
        <v>8</v>
      </c>
      <c r="D14" s="53">
        <v>80546</v>
      </c>
      <c r="E14" s="54" t="s">
        <v>23</v>
      </c>
      <c r="F14" s="56" t="s">
        <v>31</v>
      </c>
    </row>
    <row r="15" spans="1:6" ht="25.5">
      <c r="A15" s="51" t="s">
        <v>23</v>
      </c>
      <c r="B15" s="52" t="s">
        <v>112</v>
      </c>
      <c r="C15" s="52">
        <v>8</v>
      </c>
      <c r="D15" s="53">
        <v>429653</v>
      </c>
      <c r="E15" s="54" t="s">
        <v>23</v>
      </c>
      <c r="F15" s="55" t="s">
        <v>32</v>
      </c>
    </row>
    <row r="16" spans="1:6" ht="25.5">
      <c r="A16" s="51" t="s">
        <v>23</v>
      </c>
      <c r="B16" s="52" t="s">
        <v>112</v>
      </c>
      <c r="C16" s="52">
        <v>8</v>
      </c>
      <c r="D16" s="53">
        <v>3261</v>
      </c>
      <c r="E16" s="54" t="s">
        <v>23</v>
      </c>
      <c r="F16" s="56" t="s">
        <v>40</v>
      </c>
    </row>
    <row r="17" spans="1:15">
      <c r="A17" s="51" t="s">
        <v>23</v>
      </c>
      <c r="B17" s="52" t="s">
        <v>112</v>
      </c>
      <c r="C17" s="52">
        <v>8</v>
      </c>
      <c r="D17" s="53">
        <v>2699</v>
      </c>
      <c r="E17" s="54" t="s">
        <v>23</v>
      </c>
      <c r="F17" s="56" t="s">
        <v>30</v>
      </c>
    </row>
    <row r="18" spans="1:15" ht="25.5">
      <c r="A18" s="51" t="s">
        <v>23</v>
      </c>
      <c r="B18" s="52" t="s">
        <v>112</v>
      </c>
      <c r="C18" s="52">
        <v>8</v>
      </c>
      <c r="D18" s="53">
        <v>3313</v>
      </c>
      <c r="E18" s="54" t="s">
        <v>23</v>
      </c>
      <c r="F18" s="56" t="s">
        <v>40</v>
      </c>
    </row>
    <row r="19" spans="1:15">
      <c r="A19" s="51" t="s">
        <v>23</v>
      </c>
      <c r="B19" s="52" t="s">
        <v>112</v>
      </c>
      <c r="C19" s="52">
        <v>8</v>
      </c>
      <c r="D19" s="53">
        <v>1395</v>
      </c>
      <c r="E19" s="54" t="s">
        <v>23</v>
      </c>
      <c r="F19" s="56" t="s">
        <v>191</v>
      </c>
    </row>
    <row r="20" spans="1:15" ht="25.5">
      <c r="A20" s="51" t="s">
        <v>23</v>
      </c>
      <c r="B20" s="52" t="s">
        <v>112</v>
      </c>
      <c r="C20" s="52">
        <v>8</v>
      </c>
      <c r="D20" s="53">
        <v>2530</v>
      </c>
      <c r="E20" s="54" t="s">
        <v>23</v>
      </c>
      <c r="F20" s="56" t="s">
        <v>40</v>
      </c>
    </row>
    <row r="21" spans="1:15" ht="25.5">
      <c r="A21" s="51" t="s">
        <v>23</v>
      </c>
      <c r="B21" s="52" t="s">
        <v>112</v>
      </c>
      <c r="C21" s="52">
        <v>8</v>
      </c>
      <c r="D21" s="53">
        <v>1645</v>
      </c>
      <c r="E21" s="54" t="s">
        <v>23</v>
      </c>
      <c r="F21" s="56" t="s">
        <v>40</v>
      </c>
    </row>
    <row r="22" spans="1:15" ht="25.5">
      <c r="A22" s="51" t="s">
        <v>23</v>
      </c>
      <c r="B22" s="52" t="s">
        <v>112</v>
      </c>
      <c r="C22" s="52">
        <v>8</v>
      </c>
      <c r="D22" s="53">
        <v>2894</v>
      </c>
      <c r="E22" s="54" t="s">
        <v>23</v>
      </c>
      <c r="F22" s="56" t="s">
        <v>40</v>
      </c>
    </row>
    <row r="23" spans="1:15" ht="25.5">
      <c r="A23" s="51" t="s">
        <v>23</v>
      </c>
      <c r="B23" s="52" t="s">
        <v>112</v>
      </c>
      <c r="C23" s="52">
        <v>8</v>
      </c>
      <c r="D23" s="53">
        <v>124304</v>
      </c>
      <c r="E23" s="54" t="s">
        <v>23</v>
      </c>
      <c r="F23" s="56" t="s">
        <v>34</v>
      </c>
    </row>
    <row r="24" spans="1:15">
      <c r="A24" s="51" t="s">
        <v>23</v>
      </c>
      <c r="B24" s="52" t="s">
        <v>112</v>
      </c>
      <c r="C24" s="52">
        <v>8</v>
      </c>
      <c r="D24" s="53">
        <v>1620</v>
      </c>
      <c r="E24" s="54" t="s">
        <v>23</v>
      </c>
      <c r="F24" s="56" t="s">
        <v>190</v>
      </c>
    </row>
    <row r="25" spans="1:15">
      <c r="A25" s="51" t="s">
        <v>23</v>
      </c>
      <c r="B25" s="52" t="s">
        <v>112</v>
      </c>
      <c r="C25" s="52">
        <v>8</v>
      </c>
      <c r="D25" s="53">
        <v>100</v>
      </c>
      <c r="E25" s="54" t="s">
        <v>23</v>
      </c>
      <c r="F25" s="55" t="s">
        <v>192</v>
      </c>
    </row>
    <row r="26" spans="1:15" ht="25.5">
      <c r="A26" s="51" t="s">
        <v>23</v>
      </c>
      <c r="B26" s="52" t="s">
        <v>112</v>
      </c>
      <c r="C26" s="52">
        <v>8</v>
      </c>
      <c r="D26" s="53">
        <v>3303</v>
      </c>
      <c r="E26" s="54" t="s">
        <v>23</v>
      </c>
      <c r="F26" s="55" t="s">
        <v>40</v>
      </c>
    </row>
    <row r="27" spans="1:15" ht="25.5">
      <c r="A27" s="51" t="s">
        <v>23</v>
      </c>
      <c r="B27" s="52" t="s">
        <v>112</v>
      </c>
      <c r="C27" s="52">
        <v>8</v>
      </c>
      <c r="D27" s="53">
        <v>2406</v>
      </c>
      <c r="E27" s="54" t="s">
        <v>23</v>
      </c>
      <c r="F27" s="55" t="s">
        <v>40</v>
      </c>
    </row>
    <row r="28" spans="1:15" ht="25.5">
      <c r="A28" s="51" t="s">
        <v>23</v>
      </c>
      <c r="B28" s="52" t="s">
        <v>112</v>
      </c>
      <c r="C28" s="52">
        <v>9</v>
      </c>
      <c r="D28" s="53">
        <v>-1969</v>
      </c>
      <c r="E28" s="54"/>
      <c r="F28" s="55" t="s">
        <v>175</v>
      </c>
      <c r="H28" s="57"/>
      <c r="J28" s="58"/>
    </row>
    <row r="29" spans="1:15">
      <c r="A29" s="51" t="s">
        <v>23</v>
      </c>
      <c r="B29" s="52" t="s">
        <v>112</v>
      </c>
      <c r="C29" s="52">
        <v>8</v>
      </c>
      <c r="D29" s="53">
        <v>100</v>
      </c>
      <c r="E29" s="54" t="s">
        <v>23</v>
      </c>
      <c r="F29" s="55" t="s">
        <v>193</v>
      </c>
      <c r="H29" s="58"/>
    </row>
    <row r="30" spans="1:15">
      <c r="A30" s="120" t="s">
        <v>11</v>
      </c>
      <c r="B30" s="52" t="s">
        <v>23</v>
      </c>
      <c r="C30" s="52" t="s">
        <v>23</v>
      </c>
      <c r="D30" s="60">
        <f>SUM(D9:D29)</f>
        <v>1229857</v>
      </c>
      <c r="E30" s="54" t="s">
        <v>23</v>
      </c>
      <c r="F30" s="61" t="s">
        <v>23</v>
      </c>
      <c r="G30" s="58"/>
    </row>
    <row r="31" spans="1:15">
      <c r="A31" s="62" t="s">
        <v>23</v>
      </c>
      <c r="B31" s="52" t="s">
        <v>23</v>
      </c>
      <c r="C31" s="52" t="s">
        <v>23</v>
      </c>
      <c r="D31" s="52" t="s">
        <v>23</v>
      </c>
      <c r="E31" s="54">
        <f>SUM(D30)+D8</f>
        <v>9423857</v>
      </c>
      <c r="F31" s="61" t="s">
        <v>23</v>
      </c>
    </row>
    <row r="32" spans="1:15">
      <c r="A32" s="119" t="s">
        <v>53</v>
      </c>
      <c r="B32" s="52"/>
      <c r="C32" s="52"/>
      <c r="D32" s="132">
        <v>379260</v>
      </c>
      <c r="E32" s="54"/>
      <c r="F32" s="61"/>
      <c r="N32" s="58"/>
      <c r="O32" s="58"/>
    </row>
    <row r="33" spans="1:6">
      <c r="A33" s="74" t="s">
        <v>54</v>
      </c>
      <c r="B33" s="52" t="s">
        <v>112</v>
      </c>
      <c r="C33" s="52">
        <v>8</v>
      </c>
      <c r="D33" s="112">
        <v>4026</v>
      </c>
      <c r="E33" s="54" t="s">
        <v>23</v>
      </c>
      <c r="F33" s="85" t="s">
        <v>31</v>
      </c>
    </row>
    <row r="34" spans="1:6" ht="38.25">
      <c r="A34" s="62" t="s">
        <v>23</v>
      </c>
      <c r="B34" s="52" t="s">
        <v>112</v>
      </c>
      <c r="C34" s="52">
        <v>8</v>
      </c>
      <c r="D34" s="112">
        <v>28064</v>
      </c>
      <c r="E34" s="54" t="s">
        <v>23</v>
      </c>
      <c r="F34" s="85" t="s">
        <v>35</v>
      </c>
    </row>
    <row r="35" spans="1:6" ht="25.5">
      <c r="A35" s="62" t="s">
        <v>23</v>
      </c>
      <c r="B35" s="52" t="s">
        <v>112</v>
      </c>
      <c r="C35" s="52">
        <v>8</v>
      </c>
      <c r="D35" s="112">
        <v>20844</v>
      </c>
      <c r="E35" s="54" t="s">
        <v>23</v>
      </c>
      <c r="F35" s="123" t="s">
        <v>32</v>
      </c>
    </row>
    <row r="36" spans="1:6" ht="25.5">
      <c r="A36" s="62" t="s">
        <v>23</v>
      </c>
      <c r="B36" s="52" t="s">
        <v>112</v>
      </c>
      <c r="C36" s="52">
        <v>8</v>
      </c>
      <c r="D36" s="113">
        <v>96</v>
      </c>
      <c r="E36" s="54" t="s">
        <v>23</v>
      </c>
      <c r="F36" s="85" t="s">
        <v>40</v>
      </c>
    </row>
    <row r="37" spans="1:6" ht="25.5">
      <c r="A37" s="62" t="s">
        <v>23</v>
      </c>
      <c r="B37" s="52" t="s">
        <v>112</v>
      </c>
      <c r="C37" s="52">
        <v>8</v>
      </c>
      <c r="D37" s="113">
        <v>123</v>
      </c>
      <c r="E37" s="54" t="s">
        <v>23</v>
      </c>
      <c r="F37" s="85" t="s">
        <v>43</v>
      </c>
    </row>
    <row r="38" spans="1:6" ht="25.5">
      <c r="A38" s="62" t="s">
        <v>23</v>
      </c>
      <c r="B38" s="52" t="s">
        <v>112</v>
      </c>
      <c r="C38" s="52">
        <v>8</v>
      </c>
      <c r="D38" s="113">
        <v>159</v>
      </c>
      <c r="E38" s="54" t="s">
        <v>23</v>
      </c>
      <c r="F38" s="85" t="s">
        <v>40</v>
      </c>
    </row>
    <row r="39" spans="1:6" ht="25.5">
      <c r="A39" s="62" t="s">
        <v>23</v>
      </c>
      <c r="B39" s="52" t="s">
        <v>112</v>
      </c>
      <c r="C39" s="52">
        <v>8</v>
      </c>
      <c r="D39" s="113">
        <v>193</v>
      </c>
      <c r="E39" s="54" t="s">
        <v>23</v>
      </c>
      <c r="F39" s="85" t="s">
        <v>40</v>
      </c>
    </row>
    <row r="40" spans="1:6" ht="25.5">
      <c r="A40" s="62" t="s">
        <v>23</v>
      </c>
      <c r="B40" s="52" t="s">
        <v>112</v>
      </c>
      <c r="C40" s="52">
        <v>8</v>
      </c>
      <c r="D40" s="113">
        <v>195</v>
      </c>
      <c r="E40" s="54" t="s">
        <v>23</v>
      </c>
      <c r="F40" s="85" t="s">
        <v>40</v>
      </c>
    </row>
    <row r="41" spans="1:6" ht="25.5">
      <c r="A41" s="62" t="s">
        <v>23</v>
      </c>
      <c r="B41" s="52" t="s">
        <v>112</v>
      </c>
      <c r="C41" s="52">
        <v>8</v>
      </c>
      <c r="D41" s="113">
        <v>136</v>
      </c>
      <c r="E41" s="54" t="s">
        <v>23</v>
      </c>
      <c r="F41" s="85" t="s">
        <v>44</v>
      </c>
    </row>
    <row r="42" spans="1:6" ht="25.5">
      <c r="A42" s="62" t="s">
        <v>23</v>
      </c>
      <c r="B42" s="52" t="s">
        <v>112</v>
      </c>
      <c r="C42" s="52">
        <v>8</v>
      </c>
      <c r="D42" s="113">
        <v>183</v>
      </c>
      <c r="E42" s="54" t="s">
        <v>23</v>
      </c>
      <c r="F42" s="85" t="s">
        <v>40</v>
      </c>
    </row>
    <row r="43" spans="1:6" ht="25.5">
      <c r="A43" s="62" t="s">
        <v>23</v>
      </c>
      <c r="B43" s="52" t="s">
        <v>112</v>
      </c>
      <c r="C43" s="52">
        <v>8</v>
      </c>
      <c r="D43" s="113">
        <v>202</v>
      </c>
      <c r="E43" s="54" t="s">
        <v>23</v>
      </c>
      <c r="F43" s="85" t="s">
        <v>40</v>
      </c>
    </row>
    <row r="44" spans="1:6" ht="25.5">
      <c r="A44" s="62" t="s">
        <v>23</v>
      </c>
      <c r="B44" s="52" t="s">
        <v>112</v>
      </c>
      <c r="C44" s="52">
        <v>8</v>
      </c>
      <c r="D44" s="113">
        <v>53</v>
      </c>
      <c r="E44" s="54" t="s">
        <v>23</v>
      </c>
      <c r="F44" s="85" t="s">
        <v>40</v>
      </c>
    </row>
    <row r="45" spans="1:6" ht="28.5" customHeight="1">
      <c r="A45" s="62" t="s">
        <v>23</v>
      </c>
      <c r="B45" s="52" t="s">
        <v>112</v>
      </c>
      <c r="C45" s="52">
        <v>8</v>
      </c>
      <c r="D45" s="113">
        <v>149</v>
      </c>
      <c r="E45" s="54" t="s">
        <v>23</v>
      </c>
      <c r="F45" s="85" t="s">
        <v>40</v>
      </c>
    </row>
    <row r="46" spans="1:6" ht="38.25">
      <c r="A46" s="62" t="s">
        <v>23</v>
      </c>
      <c r="B46" s="52" t="s">
        <v>112</v>
      </c>
      <c r="C46" s="52">
        <v>8</v>
      </c>
      <c r="D46" s="113">
        <v>4983</v>
      </c>
      <c r="E46" s="54" t="s">
        <v>23</v>
      </c>
      <c r="F46" s="123" t="s">
        <v>55</v>
      </c>
    </row>
    <row r="47" spans="1:6">
      <c r="A47" s="74" t="s">
        <v>56</v>
      </c>
      <c r="B47" s="52" t="s">
        <v>23</v>
      </c>
      <c r="C47" s="52" t="s">
        <v>23</v>
      </c>
      <c r="D47" s="132">
        <f>SUM(D33:D46)</f>
        <v>59406</v>
      </c>
      <c r="E47" s="54" t="s">
        <v>23</v>
      </c>
      <c r="F47" s="61" t="s">
        <v>23</v>
      </c>
    </row>
    <row r="48" spans="1:6">
      <c r="A48" s="62" t="s">
        <v>23</v>
      </c>
      <c r="B48" s="52" t="s">
        <v>23</v>
      </c>
      <c r="C48" s="52" t="s">
        <v>23</v>
      </c>
      <c r="D48" s="52" t="s">
        <v>23</v>
      </c>
      <c r="E48" s="54">
        <f>SUM(D32)+D47</f>
        <v>438666</v>
      </c>
      <c r="F48" s="61" t="s">
        <v>23</v>
      </c>
    </row>
    <row r="49" spans="1:20">
      <c r="A49" s="59" t="s">
        <v>24</v>
      </c>
      <c r="B49" s="52" t="s">
        <v>23</v>
      </c>
      <c r="C49" s="64" t="s">
        <v>23</v>
      </c>
      <c r="D49" s="60">
        <v>1632153</v>
      </c>
      <c r="E49" s="54" t="s">
        <v>23</v>
      </c>
      <c r="F49" s="61" t="s">
        <v>23</v>
      </c>
    </row>
    <row r="50" spans="1:20" ht="25.5">
      <c r="A50" s="65" t="s">
        <v>25</v>
      </c>
      <c r="B50" s="52" t="s">
        <v>112</v>
      </c>
      <c r="C50" s="52">
        <v>8</v>
      </c>
      <c r="D50" s="53">
        <v>220</v>
      </c>
      <c r="E50" s="54" t="s">
        <v>23</v>
      </c>
      <c r="F50" s="66" t="s">
        <v>44</v>
      </c>
    </row>
    <row r="51" spans="1:20" ht="25.5">
      <c r="A51" s="63" t="s">
        <v>23</v>
      </c>
      <c r="B51" s="52" t="s">
        <v>112</v>
      </c>
      <c r="C51" s="52">
        <v>8</v>
      </c>
      <c r="D51" s="53">
        <v>515</v>
      </c>
      <c r="E51" s="54" t="s">
        <v>23</v>
      </c>
      <c r="F51" s="66" t="s">
        <v>43</v>
      </c>
    </row>
    <row r="52" spans="1:20" ht="25.5">
      <c r="A52" s="63" t="s">
        <v>23</v>
      </c>
      <c r="B52" s="52" t="s">
        <v>112</v>
      </c>
      <c r="C52" s="52">
        <v>8</v>
      </c>
      <c r="D52" s="53">
        <v>299</v>
      </c>
      <c r="E52" s="54" t="s">
        <v>23</v>
      </c>
      <c r="F52" s="66" t="s">
        <v>41</v>
      </c>
    </row>
    <row r="53" spans="1:20" ht="25.5">
      <c r="A53" s="63" t="s">
        <v>23</v>
      </c>
      <c r="B53" s="52" t="s">
        <v>112</v>
      </c>
      <c r="C53" s="52">
        <v>8</v>
      </c>
      <c r="D53" s="53">
        <v>758</v>
      </c>
      <c r="E53" s="54" t="s">
        <v>23</v>
      </c>
      <c r="F53" s="66" t="s">
        <v>40</v>
      </c>
    </row>
    <row r="54" spans="1:20" ht="25.5">
      <c r="A54" s="63" t="s">
        <v>23</v>
      </c>
      <c r="B54" s="52" t="s">
        <v>112</v>
      </c>
      <c r="C54" s="52">
        <v>8</v>
      </c>
      <c r="D54" s="53">
        <v>268</v>
      </c>
      <c r="E54" s="54" t="s">
        <v>23</v>
      </c>
      <c r="F54" s="66" t="s">
        <v>59</v>
      </c>
    </row>
    <row r="55" spans="1:20" ht="25.5">
      <c r="A55" s="63" t="s">
        <v>23</v>
      </c>
      <c r="B55" s="52" t="s">
        <v>112</v>
      </c>
      <c r="C55" s="52">
        <v>8</v>
      </c>
      <c r="D55" s="53">
        <v>545</v>
      </c>
      <c r="E55" s="54" t="s">
        <v>23</v>
      </c>
      <c r="F55" s="66" t="s">
        <v>39</v>
      </c>
    </row>
    <row r="56" spans="1:20" ht="25.5">
      <c r="A56" s="63" t="s">
        <v>23</v>
      </c>
      <c r="B56" s="52" t="s">
        <v>112</v>
      </c>
      <c r="C56" s="52">
        <v>8</v>
      </c>
      <c r="D56" s="53">
        <v>586</v>
      </c>
      <c r="E56" s="54" t="s">
        <v>23</v>
      </c>
      <c r="F56" s="66" t="s">
        <v>40</v>
      </c>
      <c r="N56" s="58"/>
      <c r="O56" s="58"/>
      <c r="P56" s="58"/>
      <c r="Q56" s="58"/>
      <c r="R56" s="58"/>
      <c r="S56" s="58"/>
      <c r="T56" s="58"/>
    </row>
    <row r="57" spans="1:20" ht="25.5">
      <c r="A57" s="67" t="s">
        <v>23</v>
      </c>
      <c r="B57" s="68" t="s">
        <v>112</v>
      </c>
      <c r="C57" s="68">
        <v>8</v>
      </c>
      <c r="D57" s="69">
        <v>320</v>
      </c>
      <c r="E57" s="70" t="s">
        <v>23</v>
      </c>
      <c r="F57" s="71" t="s">
        <v>41</v>
      </c>
      <c r="N57" s="58"/>
      <c r="O57" s="58"/>
      <c r="P57" s="58"/>
      <c r="Q57" s="58"/>
      <c r="R57" s="58"/>
      <c r="S57" s="58"/>
      <c r="T57" s="58"/>
    </row>
    <row r="58" spans="1:20" ht="25.5">
      <c r="A58" s="67" t="s">
        <v>23</v>
      </c>
      <c r="B58" s="68" t="s">
        <v>112</v>
      </c>
      <c r="C58" s="68">
        <v>8</v>
      </c>
      <c r="D58" s="69">
        <v>374</v>
      </c>
      <c r="E58" s="70" t="s">
        <v>23</v>
      </c>
      <c r="F58" s="71" t="s">
        <v>43</v>
      </c>
      <c r="N58" s="58"/>
      <c r="O58" s="58"/>
      <c r="P58" s="58"/>
      <c r="Q58" s="58"/>
      <c r="R58" s="58"/>
      <c r="S58" s="58"/>
      <c r="T58" s="58"/>
    </row>
    <row r="59" spans="1:20" ht="25.5">
      <c r="A59" s="67" t="s">
        <v>23</v>
      </c>
      <c r="B59" s="68" t="s">
        <v>112</v>
      </c>
      <c r="C59" s="68">
        <v>8</v>
      </c>
      <c r="D59" s="69">
        <v>21754</v>
      </c>
      <c r="E59" s="70" t="s">
        <v>23</v>
      </c>
      <c r="F59" s="71" t="s">
        <v>34</v>
      </c>
      <c r="N59" s="58"/>
      <c r="O59" s="58"/>
      <c r="P59" s="58"/>
      <c r="Q59" s="58"/>
      <c r="R59" s="58"/>
      <c r="S59" s="58"/>
      <c r="T59" s="58"/>
    </row>
    <row r="60" spans="1:20" ht="38.25">
      <c r="A60" s="63" t="s">
        <v>23</v>
      </c>
      <c r="B60" s="52" t="s">
        <v>112</v>
      </c>
      <c r="C60" s="52">
        <v>8</v>
      </c>
      <c r="D60" s="72">
        <v>101599</v>
      </c>
      <c r="E60" s="54" t="s">
        <v>23</v>
      </c>
      <c r="F60" s="66" t="s">
        <v>35</v>
      </c>
      <c r="N60" s="58"/>
    </row>
    <row r="61" spans="1:20" ht="25.5">
      <c r="A61" s="63" t="s">
        <v>23</v>
      </c>
      <c r="B61" s="52" t="s">
        <v>112</v>
      </c>
      <c r="C61" s="52">
        <v>8</v>
      </c>
      <c r="D61" s="72">
        <v>670</v>
      </c>
      <c r="E61" s="54" t="s">
        <v>23</v>
      </c>
      <c r="F61" s="56" t="s">
        <v>59</v>
      </c>
      <c r="N61" s="58"/>
    </row>
    <row r="62" spans="1:20">
      <c r="A62" s="63" t="s">
        <v>23</v>
      </c>
      <c r="B62" s="52" t="s">
        <v>112</v>
      </c>
      <c r="C62" s="52">
        <v>8</v>
      </c>
      <c r="D62" s="72">
        <v>14930</v>
      </c>
      <c r="E62" s="54" t="s">
        <v>23</v>
      </c>
      <c r="F62" s="56" t="s">
        <v>31</v>
      </c>
      <c r="G62" s="58"/>
      <c r="H62" s="58"/>
      <c r="I62" s="58"/>
      <c r="J62" s="58"/>
      <c r="K62" s="58"/>
      <c r="L62" s="58"/>
      <c r="M62" s="58"/>
      <c r="N62" s="58"/>
    </row>
    <row r="63" spans="1:20" ht="25.5">
      <c r="A63" s="63" t="s">
        <v>23</v>
      </c>
      <c r="B63" s="52" t="s">
        <v>112</v>
      </c>
      <c r="C63" s="52">
        <v>8</v>
      </c>
      <c r="D63" s="72">
        <v>76945</v>
      </c>
      <c r="E63" s="54" t="s">
        <v>23</v>
      </c>
      <c r="F63" s="55" t="s">
        <v>32</v>
      </c>
      <c r="G63" s="58"/>
      <c r="H63" s="58"/>
      <c r="I63" s="58"/>
      <c r="J63" s="58"/>
      <c r="K63" s="58"/>
      <c r="L63" s="58"/>
      <c r="M63" s="58"/>
      <c r="N63" s="58"/>
    </row>
    <row r="64" spans="1:20">
      <c r="A64" s="120" t="s">
        <v>26</v>
      </c>
      <c r="B64" s="52" t="s">
        <v>23</v>
      </c>
      <c r="C64" s="52" t="s">
        <v>23</v>
      </c>
      <c r="D64" s="73">
        <f>SUM(D50:D63)</f>
        <v>219783</v>
      </c>
      <c r="E64" s="54" t="s">
        <v>23</v>
      </c>
      <c r="F64" s="86" t="s">
        <v>23</v>
      </c>
      <c r="G64" s="58"/>
      <c r="H64" s="58"/>
      <c r="I64" s="58"/>
      <c r="J64" s="58"/>
      <c r="K64" s="58"/>
      <c r="L64" s="58"/>
      <c r="M64" s="58"/>
      <c r="N64" s="58"/>
    </row>
    <row r="65" spans="1:14">
      <c r="A65" s="80" t="s">
        <v>23</v>
      </c>
      <c r="B65" s="52" t="s">
        <v>23</v>
      </c>
      <c r="C65" s="52" t="s">
        <v>23</v>
      </c>
      <c r="D65" s="52" t="s">
        <v>23</v>
      </c>
      <c r="E65" s="54">
        <f>SUM(D64)+D49</f>
        <v>1851936</v>
      </c>
      <c r="F65" s="86" t="s">
        <v>23</v>
      </c>
      <c r="G65" s="58"/>
      <c r="H65" s="58"/>
      <c r="I65" s="58"/>
      <c r="J65" s="58"/>
      <c r="K65" s="58"/>
      <c r="L65" s="58"/>
      <c r="M65" s="58"/>
      <c r="N65" s="58"/>
    </row>
    <row r="66" spans="1:14">
      <c r="A66" s="76" t="s">
        <v>12</v>
      </c>
      <c r="B66" s="52" t="s">
        <v>23</v>
      </c>
      <c r="C66" s="52" t="s">
        <v>23</v>
      </c>
      <c r="D66" s="111">
        <v>38694</v>
      </c>
      <c r="E66" s="54" t="s">
        <v>23</v>
      </c>
      <c r="F66" s="86" t="s">
        <v>23</v>
      </c>
      <c r="G66" s="58"/>
      <c r="H66" s="58"/>
      <c r="I66" s="58"/>
      <c r="J66" s="58"/>
      <c r="K66" s="58"/>
      <c r="L66" s="58"/>
      <c r="M66" s="58"/>
      <c r="N66" s="58"/>
    </row>
    <row r="67" spans="1:14" ht="38.25">
      <c r="A67" s="74" t="s">
        <v>13</v>
      </c>
      <c r="B67" s="52" t="s">
        <v>112</v>
      </c>
      <c r="C67" s="52">
        <v>8</v>
      </c>
      <c r="D67" s="77">
        <v>1982</v>
      </c>
      <c r="E67" s="54" t="s">
        <v>23</v>
      </c>
      <c r="F67" s="56" t="s">
        <v>35</v>
      </c>
    </row>
    <row r="68" spans="1:14" ht="25.5">
      <c r="A68" s="63" t="s">
        <v>23</v>
      </c>
      <c r="B68" s="52" t="s">
        <v>112</v>
      </c>
      <c r="C68" s="52">
        <v>8</v>
      </c>
      <c r="D68" s="53">
        <v>473</v>
      </c>
      <c r="E68" s="54" t="s">
        <v>23</v>
      </c>
      <c r="F68" s="56" t="s">
        <v>33</v>
      </c>
    </row>
    <row r="69" spans="1:14">
      <c r="A69" s="63" t="s">
        <v>23</v>
      </c>
      <c r="B69" s="52" t="s">
        <v>112</v>
      </c>
      <c r="C69" s="52">
        <v>8</v>
      </c>
      <c r="D69" s="53">
        <v>278</v>
      </c>
      <c r="E69" s="54" t="s">
        <v>23</v>
      </c>
      <c r="F69" s="56" t="s">
        <v>31</v>
      </c>
    </row>
    <row r="70" spans="1:14" ht="25.5">
      <c r="A70" s="63" t="s">
        <v>23</v>
      </c>
      <c r="B70" s="52" t="s">
        <v>112</v>
      </c>
      <c r="C70" s="52">
        <v>8</v>
      </c>
      <c r="D70" s="53">
        <v>1473</v>
      </c>
      <c r="E70" s="54" t="s">
        <v>23</v>
      </c>
      <c r="F70" s="55" t="s">
        <v>32</v>
      </c>
    </row>
    <row r="71" spans="1:14">
      <c r="A71" s="120" t="s">
        <v>14</v>
      </c>
      <c r="B71" s="52"/>
      <c r="C71" s="52" t="s">
        <v>23</v>
      </c>
      <c r="D71" s="73">
        <f>SUM(D67:D70)</f>
        <v>4206</v>
      </c>
      <c r="E71" s="78" t="s">
        <v>23</v>
      </c>
      <c r="F71" s="79" t="s">
        <v>23</v>
      </c>
    </row>
    <row r="72" spans="1:14">
      <c r="A72" s="80" t="s">
        <v>23</v>
      </c>
      <c r="B72" s="52" t="s">
        <v>23</v>
      </c>
      <c r="C72" s="52" t="s">
        <v>23</v>
      </c>
      <c r="D72" s="52" t="s">
        <v>23</v>
      </c>
      <c r="E72" s="81">
        <f>SUM(D71)+D66</f>
        <v>42900</v>
      </c>
      <c r="F72" s="79" t="s">
        <v>23</v>
      </c>
    </row>
    <row r="73" spans="1:14">
      <c r="A73" s="76" t="s">
        <v>49</v>
      </c>
      <c r="B73" s="52" t="s">
        <v>23</v>
      </c>
      <c r="C73" s="52" t="s">
        <v>23</v>
      </c>
      <c r="D73" s="108">
        <v>23693</v>
      </c>
      <c r="E73" s="81"/>
      <c r="F73" s="79" t="s">
        <v>23</v>
      </c>
    </row>
    <row r="74" spans="1:14">
      <c r="A74" s="83" t="s">
        <v>50</v>
      </c>
      <c r="B74" s="52" t="s">
        <v>112</v>
      </c>
      <c r="C74" s="52">
        <v>8</v>
      </c>
      <c r="D74" s="109">
        <v>723</v>
      </c>
      <c r="E74" s="81" t="s">
        <v>23</v>
      </c>
      <c r="F74" s="82" t="s">
        <v>58</v>
      </c>
    </row>
    <row r="75" spans="1:14" ht="25.5">
      <c r="A75" s="84" t="s">
        <v>23</v>
      </c>
      <c r="B75" s="52" t="s">
        <v>112</v>
      </c>
      <c r="C75" s="52">
        <v>8</v>
      </c>
      <c r="D75" s="109">
        <v>1604</v>
      </c>
      <c r="E75" s="81" t="s">
        <v>23</v>
      </c>
      <c r="F75" s="85" t="s">
        <v>41</v>
      </c>
    </row>
    <row r="76" spans="1:14" ht="38.25">
      <c r="A76" s="84" t="s">
        <v>23</v>
      </c>
      <c r="B76" s="52" t="s">
        <v>112</v>
      </c>
      <c r="C76" s="52">
        <v>8</v>
      </c>
      <c r="D76" s="109">
        <v>2911</v>
      </c>
      <c r="E76" s="81" t="s">
        <v>23</v>
      </c>
      <c r="F76" s="85" t="s">
        <v>55</v>
      </c>
    </row>
    <row r="77" spans="1:14" ht="38.25">
      <c r="A77" s="63" t="s">
        <v>23</v>
      </c>
      <c r="B77" s="52" t="s">
        <v>112</v>
      </c>
      <c r="C77" s="52">
        <v>8</v>
      </c>
      <c r="D77" s="109">
        <v>1936</v>
      </c>
      <c r="E77" s="81" t="s">
        <v>23</v>
      </c>
      <c r="F77" s="85" t="s">
        <v>35</v>
      </c>
    </row>
    <row r="78" spans="1:14">
      <c r="A78" s="80" t="s">
        <v>23</v>
      </c>
      <c r="B78" s="52" t="s">
        <v>112</v>
      </c>
      <c r="C78" s="52">
        <v>8</v>
      </c>
      <c r="D78" s="109">
        <v>3864</v>
      </c>
      <c r="E78" s="81" t="s">
        <v>23</v>
      </c>
      <c r="F78" s="82" t="s">
        <v>32</v>
      </c>
    </row>
    <row r="79" spans="1:14">
      <c r="A79" s="83" t="s">
        <v>51</v>
      </c>
      <c r="B79" s="52" t="s">
        <v>23</v>
      </c>
      <c r="C79" s="52" t="s">
        <v>23</v>
      </c>
      <c r="D79" s="108">
        <f>SUM(D74:D78)</f>
        <v>11038</v>
      </c>
      <c r="E79" s="81" t="s">
        <v>23</v>
      </c>
      <c r="F79" s="121" t="s">
        <v>23</v>
      </c>
    </row>
    <row r="80" spans="1:14">
      <c r="A80" s="80" t="s">
        <v>23</v>
      </c>
      <c r="B80" s="52" t="s">
        <v>23</v>
      </c>
      <c r="C80" s="52" t="s">
        <v>23</v>
      </c>
      <c r="D80" s="52" t="s">
        <v>23</v>
      </c>
      <c r="E80" s="81">
        <f>D73+D79</f>
        <v>34731</v>
      </c>
      <c r="F80" s="121" t="s">
        <v>23</v>
      </c>
    </row>
    <row r="81" spans="1:8">
      <c r="A81" s="76" t="s">
        <v>60</v>
      </c>
      <c r="B81" s="52" t="s">
        <v>23</v>
      </c>
      <c r="C81" s="52" t="s">
        <v>23</v>
      </c>
      <c r="D81" s="75">
        <v>303050</v>
      </c>
      <c r="E81" s="81" t="s">
        <v>23</v>
      </c>
      <c r="F81" s="121" t="s">
        <v>23</v>
      </c>
    </row>
    <row r="82" spans="1:8">
      <c r="A82" s="83" t="s">
        <v>180</v>
      </c>
      <c r="B82" s="52" t="s">
        <v>23</v>
      </c>
      <c r="C82" s="52" t="s">
        <v>23</v>
      </c>
      <c r="D82" s="52" t="s">
        <v>23</v>
      </c>
      <c r="E82" s="81" t="s">
        <v>23</v>
      </c>
      <c r="F82" s="121" t="s">
        <v>23</v>
      </c>
    </row>
    <row r="83" spans="1:8">
      <c r="A83" s="83" t="s">
        <v>61</v>
      </c>
      <c r="B83" s="52" t="s">
        <v>23</v>
      </c>
      <c r="C83" s="52" t="s">
        <v>23</v>
      </c>
      <c r="D83" s="75">
        <f>SUM(D81:D82)</f>
        <v>303050</v>
      </c>
      <c r="E83" s="81" t="s">
        <v>23</v>
      </c>
      <c r="F83" s="121" t="s">
        <v>23</v>
      </c>
    </row>
    <row r="84" spans="1:8">
      <c r="A84" s="80" t="s">
        <v>23</v>
      </c>
      <c r="B84" s="52" t="s">
        <v>23</v>
      </c>
      <c r="C84" s="52" t="s">
        <v>23</v>
      </c>
      <c r="D84" s="52" t="s">
        <v>23</v>
      </c>
      <c r="E84" s="81">
        <v>303050</v>
      </c>
      <c r="F84" s="121" t="s">
        <v>23</v>
      </c>
    </row>
    <row r="85" spans="1:8">
      <c r="A85" s="76" t="s">
        <v>176</v>
      </c>
      <c r="B85" s="52"/>
      <c r="C85" s="52"/>
      <c r="D85" s="109">
        <v>367037.52</v>
      </c>
      <c r="E85" s="81" t="s">
        <v>23</v>
      </c>
      <c r="F85" s="121" t="s">
        <v>23</v>
      </c>
    </row>
    <row r="86" spans="1:8">
      <c r="A86" s="122" t="s">
        <v>178</v>
      </c>
      <c r="B86" s="52" t="s">
        <v>112</v>
      </c>
      <c r="C86" s="52"/>
      <c r="D86" s="109">
        <v>36650.06</v>
      </c>
      <c r="E86" s="81" t="s">
        <v>23</v>
      </c>
      <c r="F86" s="82" t="s">
        <v>174</v>
      </c>
      <c r="G86" s="58"/>
      <c r="H86" s="58"/>
    </row>
    <row r="87" spans="1:8">
      <c r="A87" s="83" t="s">
        <v>177</v>
      </c>
      <c r="B87" s="52" t="s">
        <v>23</v>
      </c>
      <c r="C87" s="52" t="s">
        <v>23</v>
      </c>
      <c r="D87" s="109">
        <f>SUM(D86:D86)</f>
        <v>36650.06</v>
      </c>
      <c r="E87" s="81" t="s">
        <v>23</v>
      </c>
      <c r="F87" s="121" t="s">
        <v>23</v>
      </c>
      <c r="G87" s="58"/>
      <c r="H87" s="58"/>
    </row>
    <row r="88" spans="1:8">
      <c r="A88" s="80" t="s">
        <v>23</v>
      </c>
      <c r="B88" s="52" t="s">
        <v>23</v>
      </c>
      <c r="C88" s="52" t="s">
        <v>23</v>
      </c>
      <c r="D88" s="110" t="s">
        <v>23</v>
      </c>
      <c r="E88" s="81">
        <f>SUM(D85+D87)</f>
        <v>403687.58</v>
      </c>
      <c r="F88" s="121" t="s">
        <v>23</v>
      </c>
      <c r="G88" s="58"/>
      <c r="H88" s="58"/>
    </row>
    <row r="89" spans="1:8">
      <c r="A89" s="59" t="s">
        <v>36</v>
      </c>
      <c r="B89" s="52" t="s">
        <v>23</v>
      </c>
      <c r="C89" s="52" t="s">
        <v>23</v>
      </c>
      <c r="D89" s="60">
        <v>228965</v>
      </c>
      <c r="E89" s="54" t="s">
        <v>23</v>
      </c>
      <c r="F89" s="86" t="s">
        <v>23</v>
      </c>
      <c r="G89" s="58"/>
      <c r="H89" s="58"/>
    </row>
    <row r="90" spans="1:8" ht="38.25">
      <c r="A90" s="74" t="s">
        <v>38</v>
      </c>
      <c r="B90" s="52" t="s">
        <v>112</v>
      </c>
      <c r="C90" s="52">
        <v>8</v>
      </c>
      <c r="D90" s="131">
        <v>34182</v>
      </c>
      <c r="E90" s="54" t="s">
        <v>23</v>
      </c>
      <c r="F90" s="123" t="s">
        <v>52</v>
      </c>
      <c r="G90" s="58"/>
      <c r="H90" s="58"/>
    </row>
    <row r="91" spans="1:8">
      <c r="A91" s="120" t="s">
        <v>37</v>
      </c>
      <c r="B91" s="52" t="s">
        <v>23</v>
      </c>
      <c r="C91" s="52" t="s">
        <v>23</v>
      </c>
      <c r="D91" s="60">
        <f>D90</f>
        <v>34182</v>
      </c>
      <c r="E91" s="54" t="s">
        <v>23</v>
      </c>
      <c r="F91" s="61" t="s">
        <v>23</v>
      </c>
      <c r="G91" s="58"/>
      <c r="H91" s="58"/>
    </row>
    <row r="92" spans="1:8">
      <c r="A92" s="80" t="s">
        <v>23</v>
      </c>
      <c r="B92" s="64" t="s">
        <v>23</v>
      </c>
      <c r="C92" s="64" t="s">
        <v>23</v>
      </c>
      <c r="D92" s="64" t="s">
        <v>23</v>
      </c>
      <c r="E92" s="87">
        <f>SUM(D91)+D89</f>
        <v>263147</v>
      </c>
      <c r="F92" s="61" t="s">
        <v>23</v>
      </c>
    </row>
    <row r="93" spans="1:8" ht="13.5" thickBot="1">
      <c r="A93" s="88" t="s">
        <v>23</v>
      </c>
      <c r="B93" s="89" t="s">
        <v>23</v>
      </c>
      <c r="C93" s="89" t="s">
        <v>23</v>
      </c>
      <c r="D93" s="89" t="s">
        <v>23</v>
      </c>
      <c r="E93" s="90">
        <f>SUM(E8:E92)</f>
        <v>12761974.58</v>
      </c>
      <c r="F93" s="91" t="s">
        <v>23</v>
      </c>
    </row>
    <row r="94" spans="1:8">
      <c r="A94" s="92"/>
      <c r="B94" s="93"/>
      <c r="C94" s="93"/>
      <c r="D94" s="93"/>
      <c r="E94" s="94"/>
      <c r="F94" s="95"/>
    </row>
    <row r="95" spans="1:8">
      <c r="F95" s="58"/>
    </row>
    <row r="96" spans="1:8">
      <c r="F96" s="58"/>
    </row>
    <row r="97" spans="6:6">
      <c r="F97" s="58"/>
    </row>
    <row r="98" spans="6:6">
      <c r="F98" s="58"/>
    </row>
  </sheetData>
  <sheetProtection password="BE48" sheet="1" formatCells="0" formatColumns="0" formatRows="0" insertColumns="0" insertRows="0" insertHyperlinks="0" deleteColumns="0" deleteRows="0" sort="0" autoFilter="0" pivotTables="0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view="pageLayout" topLeftCell="A31" zoomScaleNormal="100" workbookViewId="0">
      <selection activeCell="E48" sqref="E48"/>
    </sheetView>
  </sheetViews>
  <sheetFormatPr defaultRowHeight="14.25"/>
  <cols>
    <col min="1" max="1" width="6.85546875" style="9" customWidth="1"/>
    <col min="2" max="2" width="10.140625" style="9" bestFit="1" customWidth="1"/>
    <col min="3" max="3" width="13" style="9" bestFit="1" customWidth="1"/>
    <col min="4" max="4" width="35.7109375" style="9" bestFit="1" customWidth="1"/>
    <col min="5" max="5" width="38.28515625" style="9" customWidth="1"/>
    <col min="6" max="6" width="14.28515625" style="9" bestFit="1" customWidth="1"/>
    <col min="7" max="7" width="9.140625" style="9"/>
    <col min="8" max="8" width="11.28515625" style="9" bestFit="1" customWidth="1"/>
    <col min="9" max="9" width="12.28515625" style="9" bestFit="1" customWidth="1"/>
    <col min="10" max="10" width="10.140625" style="9" bestFit="1" customWidth="1"/>
    <col min="11" max="16384" width="9.140625" style="9"/>
  </cols>
  <sheetData>
    <row r="1" spans="1:6">
      <c r="A1" s="2" t="s">
        <v>4</v>
      </c>
      <c r="B1" s="2"/>
      <c r="C1" s="7"/>
      <c r="D1" s="7"/>
      <c r="E1" s="7"/>
      <c r="F1" s="7"/>
    </row>
    <row r="3" spans="1:6">
      <c r="A3" s="2" t="s">
        <v>17</v>
      </c>
      <c r="B3" s="7"/>
      <c r="C3" s="7"/>
      <c r="D3" s="7"/>
      <c r="F3" s="7"/>
    </row>
    <row r="4" spans="1:6">
      <c r="A4" s="7"/>
      <c r="B4" s="2"/>
      <c r="C4" s="7"/>
      <c r="D4" s="7"/>
      <c r="E4" s="7"/>
      <c r="F4" s="7"/>
    </row>
    <row r="5" spans="1:6">
      <c r="A5" s="136" t="s">
        <v>62</v>
      </c>
      <c r="B5" s="136"/>
      <c r="C5" s="136"/>
      <c r="F5" s="7"/>
    </row>
    <row r="6" spans="1:6" ht="15" thickBot="1">
      <c r="A6" s="7"/>
      <c r="B6" s="7"/>
      <c r="C6" s="7"/>
      <c r="D6" s="7"/>
      <c r="E6" s="7"/>
      <c r="F6" s="7"/>
    </row>
    <row r="7" spans="1:6" ht="51">
      <c r="A7" s="10" t="s">
        <v>0</v>
      </c>
      <c r="B7" s="11" t="s">
        <v>1</v>
      </c>
      <c r="C7" s="12" t="s">
        <v>2</v>
      </c>
      <c r="D7" s="11" t="s">
        <v>15</v>
      </c>
      <c r="E7" s="11" t="s">
        <v>29</v>
      </c>
      <c r="F7" s="3" t="s">
        <v>16</v>
      </c>
    </row>
    <row r="8" spans="1:6">
      <c r="A8" s="18">
        <v>1</v>
      </c>
      <c r="B8" s="5" t="s">
        <v>66</v>
      </c>
      <c r="C8" s="17">
        <v>1126</v>
      </c>
      <c r="D8" s="5" t="s">
        <v>194</v>
      </c>
      <c r="E8" s="5" t="s">
        <v>67</v>
      </c>
      <c r="F8" s="133">
        <v>4500</v>
      </c>
    </row>
    <row r="9" spans="1:6">
      <c r="A9" s="18">
        <v>2</v>
      </c>
      <c r="B9" s="31" t="s">
        <v>66</v>
      </c>
      <c r="C9" s="17">
        <v>1127</v>
      </c>
      <c r="D9" s="5" t="s">
        <v>68</v>
      </c>
      <c r="E9" s="5" t="s">
        <v>69</v>
      </c>
      <c r="F9" s="22">
        <v>773.5</v>
      </c>
    </row>
    <row r="10" spans="1:6">
      <c r="A10" s="18">
        <v>3</v>
      </c>
      <c r="B10" s="31" t="s">
        <v>66</v>
      </c>
      <c r="C10" s="17">
        <v>1128</v>
      </c>
      <c r="D10" s="5" t="s">
        <v>195</v>
      </c>
      <c r="E10" s="5" t="s">
        <v>70</v>
      </c>
      <c r="F10" s="22">
        <v>2250</v>
      </c>
    </row>
    <row r="11" spans="1:6">
      <c r="A11" s="18">
        <v>4</v>
      </c>
      <c r="B11" s="30" t="s">
        <v>66</v>
      </c>
      <c r="C11" s="19">
        <v>1129</v>
      </c>
      <c r="D11" s="34" t="s">
        <v>71</v>
      </c>
      <c r="E11" s="34" t="s">
        <v>72</v>
      </c>
      <c r="F11" s="22">
        <v>259.99</v>
      </c>
    </row>
    <row r="12" spans="1:6">
      <c r="A12" s="18">
        <v>5</v>
      </c>
      <c r="B12" s="30" t="s">
        <v>66</v>
      </c>
      <c r="C12" s="19">
        <v>1130</v>
      </c>
      <c r="D12" s="34" t="s">
        <v>73</v>
      </c>
      <c r="E12" s="34" t="s">
        <v>74</v>
      </c>
      <c r="F12" s="22">
        <v>350</v>
      </c>
    </row>
    <row r="13" spans="1:6">
      <c r="A13" s="18">
        <v>6</v>
      </c>
      <c r="B13" s="30">
        <v>43679</v>
      </c>
      <c r="C13" s="19">
        <v>70</v>
      </c>
      <c r="D13" s="34" t="s">
        <v>179</v>
      </c>
      <c r="E13" s="34" t="s">
        <v>174</v>
      </c>
      <c r="F13" s="22">
        <v>450</v>
      </c>
    </row>
    <row r="14" spans="1:6">
      <c r="A14" s="18">
        <v>7</v>
      </c>
      <c r="B14" s="20" t="s">
        <v>75</v>
      </c>
      <c r="C14" s="17">
        <v>1134</v>
      </c>
      <c r="D14" s="5" t="s">
        <v>76</v>
      </c>
      <c r="E14" s="5" t="s">
        <v>77</v>
      </c>
      <c r="F14" s="22">
        <v>509.04</v>
      </c>
    </row>
    <row r="15" spans="1:6">
      <c r="A15" s="18">
        <v>8</v>
      </c>
      <c r="B15" s="20" t="s">
        <v>75</v>
      </c>
      <c r="C15" s="17">
        <v>1135</v>
      </c>
      <c r="D15" s="5" t="s">
        <v>76</v>
      </c>
      <c r="E15" s="5" t="s">
        <v>78</v>
      </c>
      <c r="F15" s="22">
        <v>509.03</v>
      </c>
    </row>
    <row r="16" spans="1:6">
      <c r="A16" s="18">
        <v>9</v>
      </c>
      <c r="B16" s="20" t="s">
        <v>80</v>
      </c>
      <c r="C16" s="17">
        <v>1137</v>
      </c>
      <c r="D16" s="5" t="s">
        <v>82</v>
      </c>
      <c r="E16" s="5" t="s">
        <v>83</v>
      </c>
      <c r="F16" s="22">
        <v>5672</v>
      </c>
    </row>
    <row r="17" spans="1:7">
      <c r="A17" s="18">
        <v>10</v>
      </c>
      <c r="B17" s="20" t="s">
        <v>80</v>
      </c>
      <c r="C17" s="17">
        <v>1138</v>
      </c>
      <c r="D17" s="5" t="s">
        <v>84</v>
      </c>
      <c r="E17" s="5" t="s">
        <v>85</v>
      </c>
      <c r="F17" s="22">
        <v>1024.3</v>
      </c>
    </row>
    <row r="18" spans="1:7">
      <c r="A18" s="18">
        <v>11</v>
      </c>
      <c r="B18" s="20" t="s">
        <v>80</v>
      </c>
      <c r="C18" s="17">
        <v>1139</v>
      </c>
      <c r="D18" s="5" t="s">
        <v>86</v>
      </c>
      <c r="E18" s="5" t="s">
        <v>87</v>
      </c>
      <c r="F18" s="130">
        <v>1060.05</v>
      </c>
    </row>
    <row r="19" spans="1:7">
      <c r="A19" s="18">
        <v>12</v>
      </c>
      <c r="B19" s="20" t="s">
        <v>80</v>
      </c>
      <c r="C19" s="17">
        <v>1140</v>
      </c>
      <c r="D19" s="5" t="s">
        <v>88</v>
      </c>
      <c r="E19" s="1" t="s">
        <v>89</v>
      </c>
      <c r="F19" s="130">
        <v>249.9</v>
      </c>
    </row>
    <row r="20" spans="1:7">
      <c r="A20" s="18">
        <v>13</v>
      </c>
      <c r="B20" s="20" t="s">
        <v>90</v>
      </c>
      <c r="C20" s="17">
        <v>1200</v>
      </c>
      <c r="D20" s="5" t="s">
        <v>91</v>
      </c>
      <c r="E20" s="5" t="s">
        <v>92</v>
      </c>
      <c r="F20" s="130">
        <v>235.67</v>
      </c>
    </row>
    <row r="21" spans="1:7">
      <c r="A21" s="18">
        <v>14</v>
      </c>
      <c r="B21" s="20" t="s">
        <v>90</v>
      </c>
      <c r="C21" s="17">
        <v>1201</v>
      </c>
      <c r="D21" s="5" t="s">
        <v>93</v>
      </c>
      <c r="E21" s="1" t="s">
        <v>94</v>
      </c>
      <c r="F21" s="130">
        <v>10950</v>
      </c>
    </row>
    <row r="22" spans="1:7">
      <c r="A22" s="18">
        <v>15</v>
      </c>
      <c r="B22" s="20" t="s">
        <v>90</v>
      </c>
      <c r="C22" s="17">
        <v>1202</v>
      </c>
      <c r="D22" s="5" t="s">
        <v>95</v>
      </c>
      <c r="E22" s="1" t="s">
        <v>96</v>
      </c>
      <c r="F22" s="130">
        <v>6571.44</v>
      </c>
    </row>
    <row r="23" spans="1:7">
      <c r="A23" s="18">
        <v>16</v>
      </c>
      <c r="B23" s="30" t="s">
        <v>90</v>
      </c>
      <c r="C23" s="19">
        <v>1203</v>
      </c>
      <c r="D23" s="34" t="s">
        <v>97</v>
      </c>
      <c r="E23" s="35" t="s">
        <v>98</v>
      </c>
      <c r="F23" s="130">
        <v>27614.01</v>
      </c>
    </row>
    <row r="24" spans="1:7">
      <c r="A24" s="18">
        <v>17</v>
      </c>
      <c r="B24" s="30">
        <v>43684</v>
      </c>
      <c r="C24" s="19">
        <v>230</v>
      </c>
      <c r="D24" s="34" t="s">
        <v>179</v>
      </c>
      <c r="E24" s="35" t="s">
        <v>173</v>
      </c>
      <c r="F24" s="130">
        <v>-19.5</v>
      </c>
    </row>
    <row r="25" spans="1:7">
      <c r="A25" s="18">
        <v>18</v>
      </c>
      <c r="B25" s="30">
        <v>43684</v>
      </c>
      <c r="C25" s="19">
        <v>71</v>
      </c>
      <c r="D25" s="34" t="s">
        <v>179</v>
      </c>
      <c r="E25" s="35" t="s">
        <v>174</v>
      </c>
      <c r="F25" s="130">
        <v>652</v>
      </c>
    </row>
    <row r="26" spans="1:7">
      <c r="A26" s="18">
        <v>19</v>
      </c>
      <c r="B26" s="20" t="s">
        <v>99</v>
      </c>
      <c r="C26" s="17">
        <v>1204</v>
      </c>
      <c r="D26" s="5" t="s">
        <v>100</v>
      </c>
      <c r="E26" s="1" t="s">
        <v>101</v>
      </c>
      <c r="F26" s="130">
        <v>7343.91</v>
      </c>
    </row>
    <row r="27" spans="1:7">
      <c r="A27" s="18">
        <v>20</v>
      </c>
      <c r="B27" s="20" t="s">
        <v>99</v>
      </c>
      <c r="C27" s="17">
        <v>1205</v>
      </c>
      <c r="D27" s="5" t="s">
        <v>102</v>
      </c>
      <c r="E27" s="1" t="s">
        <v>103</v>
      </c>
      <c r="F27" s="22">
        <v>14431.37</v>
      </c>
    </row>
    <row r="28" spans="1:7">
      <c r="A28" s="18">
        <v>21</v>
      </c>
      <c r="B28" s="20">
        <v>43685</v>
      </c>
      <c r="C28" s="17">
        <v>232</v>
      </c>
      <c r="D28" s="5" t="s">
        <v>179</v>
      </c>
      <c r="E28" s="1" t="s">
        <v>173</v>
      </c>
      <c r="F28" s="22">
        <v>-125.27</v>
      </c>
    </row>
    <row r="29" spans="1:7">
      <c r="A29" s="18">
        <v>22</v>
      </c>
      <c r="B29" s="20" t="s">
        <v>104</v>
      </c>
      <c r="C29" s="17">
        <v>1206</v>
      </c>
      <c r="D29" s="5" t="s">
        <v>105</v>
      </c>
      <c r="E29" s="1" t="s">
        <v>106</v>
      </c>
      <c r="F29" s="22">
        <v>3125.89</v>
      </c>
    </row>
    <row r="30" spans="1:7">
      <c r="A30" s="18">
        <v>23</v>
      </c>
      <c r="B30" s="20" t="s">
        <v>104</v>
      </c>
      <c r="C30" s="17">
        <v>1207</v>
      </c>
      <c r="D30" s="5" t="s">
        <v>107</v>
      </c>
      <c r="E30" s="5" t="s">
        <v>108</v>
      </c>
      <c r="F30" s="22">
        <v>277.85000000000002</v>
      </c>
    </row>
    <row r="31" spans="1:7">
      <c r="A31" s="18">
        <v>24</v>
      </c>
      <c r="B31" s="30" t="s">
        <v>104</v>
      </c>
      <c r="C31" s="19">
        <v>1208</v>
      </c>
      <c r="D31" s="34" t="s">
        <v>107</v>
      </c>
      <c r="E31" s="35" t="s">
        <v>109</v>
      </c>
      <c r="F31" s="22">
        <v>4768.83</v>
      </c>
      <c r="G31" s="16"/>
    </row>
    <row r="32" spans="1:7">
      <c r="A32" s="18">
        <v>25</v>
      </c>
      <c r="B32" s="30" t="s">
        <v>104</v>
      </c>
      <c r="C32" s="19">
        <v>1209</v>
      </c>
      <c r="D32" s="34" t="s">
        <v>107</v>
      </c>
      <c r="E32" s="35" t="s">
        <v>110</v>
      </c>
      <c r="F32" s="22" t="s">
        <v>111</v>
      </c>
      <c r="G32" s="16"/>
    </row>
    <row r="33" spans="1:6">
      <c r="A33" s="18">
        <v>26</v>
      </c>
      <c r="B33" s="30">
        <v>43686</v>
      </c>
      <c r="C33" s="19">
        <v>72</v>
      </c>
      <c r="D33" s="34" t="s">
        <v>179</v>
      </c>
      <c r="E33" s="35" t="s">
        <v>174</v>
      </c>
      <c r="F33" s="22">
        <v>300</v>
      </c>
    </row>
    <row r="34" spans="1:6">
      <c r="A34" s="18">
        <v>27</v>
      </c>
      <c r="B34" s="30" t="s">
        <v>113</v>
      </c>
      <c r="C34" s="19">
        <v>1210</v>
      </c>
      <c r="D34" s="34" t="s">
        <v>114</v>
      </c>
      <c r="E34" s="35" t="s">
        <v>67</v>
      </c>
      <c r="F34" s="22">
        <v>1428</v>
      </c>
    </row>
    <row r="35" spans="1:6">
      <c r="A35" s="18">
        <v>28</v>
      </c>
      <c r="B35" s="30" t="s">
        <v>113</v>
      </c>
      <c r="C35" s="19">
        <v>1211</v>
      </c>
      <c r="D35" s="34" t="s">
        <v>71</v>
      </c>
      <c r="E35" s="35" t="s">
        <v>115</v>
      </c>
      <c r="F35" s="22">
        <v>469.99</v>
      </c>
    </row>
    <row r="36" spans="1:6">
      <c r="A36" s="18">
        <v>29</v>
      </c>
      <c r="B36" s="30" t="s">
        <v>113</v>
      </c>
      <c r="C36" s="19">
        <v>1212</v>
      </c>
      <c r="D36" s="34" t="s">
        <v>107</v>
      </c>
      <c r="E36" s="35" t="s">
        <v>116</v>
      </c>
      <c r="F36" s="22">
        <v>1487.85</v>
      </c>
    </row>
    <row r="37" spans="1:6">
      <c r="A37" s="18">
        <v>30</v>
      </c>
      <c r="B37" s="30" t="s">
        <v>113</v>
      </c>
      <c r="C37" s="19">
        <v>1213</v>
      </c>
      <c r="D37" s="34" t="s">
        <v>117</v>
      </c>
      <c r="E37" s="35" t="s">
        <v>118</v>
      </c>
      <c r="F37" s="22">
        <v>1494</v>
      </c>
    </row>
    <row r="38" spans="1:6">
      <c r="A38" s="18">
        <v>31</v>
      </c>
      <c r="B38" s="30">
        <v>43689</v>
      </c>
      <c r="C38" s="19">
        <v>73</v>
      </c>
      <c r="D38" s="34" t="s">
        <v>179</v>
      </c>
      <c r="E38" s="35" t="s">
        <v>174</v>
      </c>
      <c r="F38" s="22">
        <v>300</v>
      </c>
    </row>
    <row r="39" spans="1:6">
      <c r="A39" s="18">
        <v>32</v>
      </c>
      <c r="B39" s="30">
        <v>43690</v>
      </c>
      <c r="C39" s="19">
        <v>74</v>
      </c>
      <c r="D39" s="34" t="s">
        <v>179</v>
      </c>
      <c r="E39" s="35" t="s">
        <v>174</v>
      </c>
      <c r="F39" s="22">
        <v>1166.69</v>
      </c>
    </row>
    <row r="40" spans="1:6">
      <c r="A40" s="18">
        <v>33</v>
      </c>
      <c r="B40" s="30" t="s">
        <v>119</v>
      </c>
      <c r="C40" s="19">
        <v>1214</v>
      </c>
      <c r="D40" s="34" t="s">
        <v>120</v>
      </c>
      <c r="E40" s="35" t="s">
        <v>124</v>
      </c>
      <c r="F40" s="22">
        <v>18000</v>
      </c>
    </row>
    <row r="41" spans="1:6">
      <c r="A41" s="18">
        <v>34</v>
      </c>
      <c r="B41" s="20" t="s">
        <v>119</v>
      </c>
      <c r="C41" s="6">
        <v>1215</v>
      </c>
      <c r="D41" s="5" t="s">
        <v>121</v>
      </c>
      <c r="E41" s="1" t="s">
        <v>125</v>
      </c>
      <c r="F41" s="22">
        <v>4980.1400000000003</v>
      </c>
    </row>
    <row r="42" spans="1:6">
      <c r="A42" s="18">
        <v>35</v>
      </c>
      <c r="B42" s="20" t="s">
        <v>119</v>
      </c>
      <c r="C42" s="6">
        <v>1217</v>
      </c>
      <c r="D42" s="5" t="s">
        <v>122</v>
      </c>
      <c r="E42" s="1" t="s">
        <v>127</v>
      </c>
      <c r="F42" s="22">
        <v>1071</v>
      </c>
    </row>
    <row r="43" spans="1:6">
      <c r="A43" s="18">
        <v>36</v>
      </c>
      <c r="B43" s="20" t="s">
        <v>119</v>
      </c>
      <c r="C43" s="6">
        <v>1218</v>
      </c>
      <c r="D43" s="5" t="s">
        <v>122</v>
      </c>
      <c r="E43" s="1" t="s">
        <v>128</v>
      </c>
      <c r="F43" s="22">
        <v>3215.38</v>
      </c>
    </row>
    <row r="44" spans="1:6">
      <c r="A44" s="18">
        <v>37</v>
      </c>
      <c r="B44" s="20" t="s">
        <v>119</v>
      </c>
      <c r="C44" s="6">
        <v>1219</v>
      </c>
      <c r="D44" s="5" t="s">
        <v>123</v>
      </c>
      <c r="E44" s="1" t="s">
        <v>129</v>
      </c>
      <c r="F44" s="22">
        <v>1446.65</v>
      </c>
    </row>
    <row r="45" spans="1:6">
      <c r="A45" s="18">
        <v>38</v>
      </c>
      <c r="B45" s="20">
        <v>43691</v>
      </c>
      <c r="C45" s="6">
        <v>75</v>
      </c>
      <c r="D45" s="5" t="s">
        <v>179</v>
      </c>
      <c r="E45" s="1" t="s">
        <v>174</v>
      </c>
      <c r="F45" s="22">
        <v>1700</v>
      </c>
    </row>
    <row r="46" spans="1:6">
      <c r="A46" s="18">
        <v>39</v>
      </c>
      <c r="B46" s="20" t="s">
        <v>130</v>
      </c>
      <c r="C46" s="6">
        <v>1221</v>
      </c>
      <c r="D46" s="5" t="s">
        <v>71</v>
      </c>
      <c r="E46" s="1" t="s">
        <v>132</v>
      </c>
      <c r="F46" s="22">
        <v>202.95</v>
      </c>
    </row>
    <row r="47" spans="1:6">
      <c r="A47" s="18">
        <v>40</v>
      </c>
      <c r="B47" s="20" t="s">
        <v>130</v>
      </c>
      <c r="C47" s="6">
        <v>1222</v>
      </c>
      <c r="D47" s="5" t="s">
        <v>133</v>
      </c>
      <c r="E47" s="1" t="s">
        <v>134</v>
      </c>
      <c r="F47" s="22">
        <v>172.55</v>
      </c>
    </row>
    <row r="48" spans="1:6">
      <c r="A48" s="18">
        <v>41</v>
      </c>
      <c r="B48" s="20" t="s">
        <v>130</v>
      </c>
      <c r="C48" s="6">
        <v>1223</v>
      </c>
      <c r="D48" s="5" t="s">
        <v>122</v>
      </c>
      <c r="E48" s="1" t="s">
        <v>128</v>
      </c>
      <c r="F48" s="22">
        <v>442.68</v>
      </c>
    </row>
    <row r="49" spans="1:6">
      <c r="A49" s="18">
        <v>42</v>
      </c>
      <c r="B49" s="20" t="s">
        <v>130</v>
      </c>
      <c r="C49" s="6">
        <v>1224</v>
      </c>
      <c r="D49" s="5" t="s">
        <v>135</v>
      </c>
      <c r="E49" s="1" t="s">
        <v>136</v>
      </c>
      <c r="F49" s="22">
        <v>253.51</v>
      </c>
    </row>
    <row r="50" spans="1:6">
      <c r="A50" s="18">
        <v>43</v>
      </c>
      <c r="B50" s="20" t="s">
        <v>130</v>
      </c>
      <c r="C50" s="6">
        <v>1225</v>
      </c>
      <c r="D50" s="5" t="s">
        <v>137</v>
      </c>
      <c r="E50" s="1" t="s">
        <v>138</v>
      </c>
      <c r="F50" s="22">
        <v>1495.91</v>
      </c>
    </row>
    <row r="51" spans="1:6">
      <c r="A51" s="18">
        <v>44</v>
      </c>
      <c r="B51" s="20" t="s">
        <v>130</v>
      </c>
      <c r="C51" s="6">
        <v>1226</v>
      </c>
      <c r="D51" s="5" t="s">
        <v>195</v>
      </c>
      <c r="E51" s="1" t="s">
        <v>139</v>
      </c>
      <c r="F51" s="22">
        <v>2250</v>
      </c>
    </row>
    <row r="52" spans="1:6">
      <c r="A52" s="18">
        <v>45</v>
      </c>
      <c r="B52" s="20" t="s">
        <v>140</v>
      </c>
      <c r="C52" s="6">
        <v>1227</v>
      </c>
      <c r="D52" s="5" t="s">
        <v>141</v>
      </c>
      <c r="E52" s="1" t="s">
        <v>142</v>
      </c>
      <c r="F52" s="22">
        <v>101.6</v>
      </c>
    </row>
    <row r="53" spans="1:6">
      <c r="A53" s="18">
        <v>46</v>
      </c>
      <c r="B53" s="20" t="s">
        <v>140</v>
      </c>
      <c r="C53" s="6">
        <v>1228</v>
      </c>
      <c r="D53" s="5" t="s">
        <v>141</v>
      </c>
      <c r="E53" s="1" t="s">
        <v>143</v>
      </c>
      <c r="F53" s="22">
        <v>1618.4</v>
      </c>
    </row>
    <row r="54" spans="1:6">
      <c r="A54" s="18">
        <v>47</v>
      </c>
      <c r="B54" s="20" t="s">
        <v>140</v>
      </c>
      <c r="C54" s="6">
        <v>1229</v>
      </c>
      <c r="D54" s="5" t="s">
        <v>144</v>
      </c>
      <c r="E54" s="1" t="s">
        <v>145</v>
      </c>
      <c r="F54" s="22">
        <v>806.95</v>
      </c>
    </row>
    <row r="55" spans="1:6">
      <c r="A55" s="18">
        <v>48</v>
      </c>
      <c r="B55" s="20">
        <v>43697</v>
      </c>
      <c r="C55" s="6">
        <v>76</v>
      </c>
      <c r="D55" s="5" t="s">
        <v>179</v>
      </c>
      <c r="E55" s="1" t="s">
        <v>174</v>
      </c>
      <c r="F55" s="22">
        <v>450</v>
      </c>
    </row>
    <row r="56" spans="1:6">
      <c r="A56" s="18">
        <v>49</v>
      </c>
      <c r="B56" s="20" t="s">
        <v>146</v>
      </c>
      <c r="C56" s="6">
        <v>1230</v>
      </c>
      <c r="D56" s="5" t="s">
        <v>147</v>
      </c>
      <c r="E56" s="1" t="s">
        <v>148</v>
      </c>
      <c r="F56" s="22">
        <v>5950</v>
      </c>
    </row>
    <row r="57" spans="1:6">
      <c r="A57" s="18">
        <v>50</v>
      </c>
      <c r="B57" s="20" t="s">
        <v>146</v>
      </c>
      <c r="C57" s="6">
        <v>1231</v>
      </c>
      <c r="D57" s="5" t="s">
        <v>81</v>
      </c>
      <c r="E57" s="1" t="s">
        <v>149</v>
      </c>
      <c r="F57" s="22">
        <v>4500</v>
      </c>
    </row>
    <row r="58" spans="1:6">
      <c r="A58" s="18">
        <v>51</v>
      </c>
      <c r="B58" s="20">
        <v>43698</v>
      </c>
      <c r="C58" s="6">
        <v>77</v>
      </c>
      <c r="D58" s="5" t="s">
        <v>179</v>
      </c>
      <c r="E58" s="1" t="s">
        <v>174</v>
      </c>
      <c r="F58" s="22">
        <v>300</v>
      </c>
    </row>
    <row r="59" spans="1:6">
      <c r="A59" s="18">
        <v>52</v>
      </c>
      <c r="B59" s="20" t="s">
        <v>150</v>
      </c>
      <c r="C59" s="6">
        <v>1237</v>
      </c>
      <c r="D59" s="5" t="s">
        <v>73</v>
      </c>
      <c r="E59" s="1" t="s">
        <v>151</v>
      </c>
      <c r="F59" s="22">
        <v>7735</v>
      </c>
    </row>
    <row r="60" spans="1:6">
      <c r="A60" s="18">
        <v>53</v>
      </c>
      <c r="B60" s="20" t="s">
        <v>150</v>
      </c>
      <c r="C60" s="6">
        <v>1238</v>
      </c>
      <c r="D60" s="5" t="s">
        <v>152</v>
      </c>
      <c r="E60" s="1" t="s">
        <v>151</v>
      </c>
      <c r="F60" s="22">
        <v>6664</v>
      </c>
    </row>
    <row r="61" spans="1:6">
      <c r="A61" s="18">
        <v>54</v>
      </c>
      <c r="B61" s="20" t="s">
        <v>150</v>
      </c>
      <c r="C61" s="6">
        <v>1239</v>
      </c>
      <c r="D61" s="5" t="s">
        <v>153</v>
      </c>
      <c r="E61" s="1" t="s">
        <v>154</v>
      </c>
      <c r="F61" s="22">
        <v>315.02999999999997</v>
      </c>
    </row>
    <row r="62" spans="1:6">
      <c r="A62" s="18">
        <v>55</v>
      </c>
      <c r="B62" s="20">
        <v>43699</v>
      </c>
      <c r="C62" s="6">
        <v>243</v>
      </c>
      <c r="D62" s="5" t="s">
        <v>179</v>
      </c>
      <c r="E62" s="1" t="s">
        <v>173</v>
      </c>
      <c r="F62" s="22">
        <v>-62.32</v>
      </c>
    </row>
    <row r="63" spans="1:6">
      <c r="A63" s="18">
        <v>56</v>
      </c>
      <c r="B63" s="20">
        <v>43699</v>
      </c>
      <c r="C63" s="6">
        <v>80</v>
      </c>
      <c r="D63" s="5" t="s">
        <v>179</v>
      </c>
      <c r="E63" s="1" t="s">
        <v>174</v>
      </c>
      <c r="F63" s="22">
        <v>1200</v>
      </c>
    </row>
    <row r="64" spans="1:6">
      <c r="A64" s="18">
        <v>57</v>
      </c>
      <c r="B64" s="20">
        <v>43699</v>
      </c>
      <c r="C64" s="6">
        <v>78</v>
      </c>
      <c r="D64" s="5" t="s">
        <v>179</v>
      </c>
      <c r="E64" s="1" t="s">
        <v>174</v>
      </c>
      <c r="F64" s="22">
        <v>1200</v>
      </c>
    </row>
    <row r="65" spans="1:9">
      <c r="A65" s="18">
        <v>58</v>
      </c>
      <c r="B65" s="20">
        <v>43699</v>
      </c>
      <c r="C65" s="6">
        <v>79</v>
      </c>
      <c r="D65" s="5" t="s">
        <v>179</v>
      </c>
      <c r="E65" s="1" t="s">
        <v>174</v>
      </c>
      <c r="F65" s="22">
        <v>1600</v>
      </c>
    </row>
    <row r="66" spans="1:9">
      <c r="A66" s="18">
        <v>59</v>
      </c>
      <c r="B66" s="20" t="s">
        <v>150</v>
      </c>
      <c r="C66" s="6">
        <v>1240</v>
      </c>
      <c r="D66" s="5" t="s">
        <v>155</v>
      </c>
      <c r="E66" s="5" t="s">
        <v>156</v>
      </c>
      <c r="F66" s="22">
        <v>25374.37</v>
      </c>
      <c r="G66" s="16"/>
    </row>
    <row r="67" spans="1:9">
      <c r="A67" s="18">
        <v>60</v>
      </c>
      <c r="B67" s="20">
        <v>43699</v>
      </c>
      <c r="C67" s="6">
        <v>244</v>
      </c>
      <c r="D67" s="5" t="s">
        <v>179</v>
      </c>
      <c r="E67" s="5" t="s">
        <v>173</v>
      </c>
      <c r="F67" s="22">
        <v>-2.8</v>
      </c>
      <c r="G67" s="16"/>
    </row>
    <row r="68" spans="1:9">
      <c r="A68" s="18">
        <v>61</v>
      </c>
      <c r="B68" s="20">
        <v>43700</v>
      </c>
      <c r="C68" s="6">
        <v>83</v>
      </c>
      <c r="D68" s="5" t="s">
        <v>179</v>
      </c>
      <c r="E68" s="5" t="s">
        <v>174</v>
      </c>
      <c r="F68" s="22">
        <v>1348.66</v>
      </c>
      <c r="G68" s="16"/>
    </row>
    <row r="69" spans="1:9">
      <c r="A69" s="18">
        <v>62</v>
      </c>
      <c r="B69" s="20">
        <v>43700</v>
      </c>
      <c r="C69" s="6">
        <v>83</v>
      </c>
      <c r="D69" s="5" t="s">
        <v>179</v>
      </c>
      <c r="E69" s="5" t="s">
        <v>174</v>
      </c>
      <c r="F69" s="22">
        <v>700</v>
      </c>
      <c r="G69" s="16"/>
    </row>
    <row r="70" spans="1:9">
      <c r="A70" s="18">
        <v>63</v>
      </c>
      <c r="B70" s="20" t="s">
        <v>157</v>
      </c>
      <c r="C70" s="6">
        <v>1245</v>
      </c>
      <c r="D70" s="5" t="s">
        <v>158</v>
      </c>
      <c r="E70" s="1" t="s">
        <v>159</v>
      </c>
      <c r="F70" s="22">
        <v>542.4</v>
      </c>
      <c r="G70" s="16"/>
    </row>
    <row r="71" spans="1:9">
      <c r="A71" s="18">
        <v>64</v>
      </c>
      <c r="B71" s="20" t="s">
        <v>157</v>
      </c>
      <c r="C71" s="6">
        <v>1246</v>
      </c>
      <c r="D71" s="5" t="s">
        <v>160</v>
      </c>
      <c r="E71" s="1" t="s">
        <v>161</v>
      </c>
      <c r="F71" s="22">
        <v>1295.02</v>
      </c>
      <c r="H71" s="14"/>
      <c r="I71" s="14"/>
    </row>
    <row r="72" spans="1:9">
      <c r="A72" s="18">
        <v>65</v>
      </c>
      <c r="B72" s="20" t="s">
        <v>157</v>
      </c>
      <c r="C72" s="6">
        <v>1247</v>
      </c>
      <c r="D72" s="5" t="s">
        <v>160</v>
      </c>
      <c r="E72" s="1" t="s">
        <v>161</v>
      </c>
      <c r="F72" s="22">
        <v>2224.12</v>
      </c>
      <c r="H72" s="14"/>
      <c r="I72" s="14"/>
    </row>
    <row r="73" spans="1:9">
      <c r="A73" s="18">
        <v>66</v>
      </c>
      <c r="B73" s="20" t="s">
        <v>157</v>
      </c>
      <c r="C73" s="6">
        <v>1248</v>
      </c>
      <c r="D73" s="5" t="s">
        <v>160</v>
      </c>
      <c r="E73" s="1" t="s">
        <v>161</v>
      </c>
      <c r="F73" s="22">
        <v>4372.41</v>
      </c>
      <c r="H73" s="14"/>
      <c r="I73" s="14"/>
    </row>
    <row r="74" spans="1:9">
      <c r="A74" s="18">
        <v>67</v>
      </c>
      <c r="B74" s="20" t="s">
        <v>157</v>
      </c>
      <c r="C74" s="6">
        <v>1249</v>
      </c>
      <c r="D74" s="5" t="s">
        <v>162</v>
      </c>
      <c r="E74" s="1" t="s">
        <v>163</v>
      </c>
      <c r="F74" s="22">
        <v>1025.05</v>
      </c>
      <c r="H74" s="14"/>
    </row>
    <row r="75" spans="1:9">
      <c r="A75" s="18">
        <v>68</v>
      </c>
      <c r="B75" s="20" t="s">
        <v>157</v>
      </c>
      <c r="C75" s="6">
        <v>1250</v>
      </c>
      <c r="D75" s="5" t="s">
        <v>164</v>
      </c>
      <c r="E75" s="1" t="s">
        <v>165</v>
      </c>
      <c r="F75" s="22">
        <v>4041.84</v>
      </c>
    </row>
    <row r="76" spans="1:9">
      <c r="A76" s="18">
        <v>69</v>
      </c>
      <c r="B76" s="20" t="s">
        <v>157</v>
      </c>
      <c r="C76" s="6">
        <v>1251</v>
      </c>
      <c r="D76" s="5" t="s">
        <v>166</v>
      </c>
      <c r="E76" s="1" t="s">
        <v>167</v>
      </c>
      <c r="F76" s="22">
        <v>5593</v>
      </c>
    </row>
    <row r="77" spans="1:9">
      <c r="A77" s="18">
        <v>70</v>
      </c>
      <c r="B77" s="20" t="s">
        <v>168</v>
      </c>
      <c r="C77" s="6">
        <v>1252</v>
      </c>
      <c r="D77" s="5" t="s">
        <v>169</v>
      </c>
      <c r="E77" s="5" t="s">
        <v>170</v>
      </c>
      <c r="F77" s="22">
        <v>843.77</v>
      </c>
    </row>
    <row r="78" spans="1:9">
      <c r="A78" s="18">
        <v>71</v>
      </c>
      <c r="B78" s="20" t="s">
        <v>168</v>
      </c>
      <c r="C78" s="6">
        <v>1253</v>
      </c>
      <c r="D78" s="5" t="s">
        <v>169</v>
      </c>
      <c r="E78" s="5" t="s">
        <v>171</v>
      </c>
      <c r="F78" s="22">
        <v>3093.82</v>
      </c>
    </row>
    <row r="79" spans="1:9">
      <c r="A79" s="18">
        <v>72</v>
      </c>
      <c r="B79" s="30">
        <v>43704</v>
      </c>
      <c r="C79" s="32">
        <v>248</v>
      </c>
      <c r="D79" s="33" t="s">
        <v>172</v>
      </c>
      <c r="E79" s="33" t="s">
        <v>173</v>
      </c>
      <c r="F79" s="117">
        <v>-85.2</v>
      </c>
    </row>
    <row r="80" spans="1:9">
      <c r="A80" s="18">
        <v>73</v>
      </c>
      <c r="B80" s="114" t="s">
        <v>23</v>
      </c>
      <c r="C80" s="115" t="s">
        <v>23</v>
      </c>
      <c r="D80" s="116" t="s">
        <v>181</v>
      </c>
      <c r="E80" s="116" t="s">
        <v>181</v>
      </c>
      <c r="F80" s="117">
        <v>1712.74</v>
      </c>
    </row>
    <row r="81" spans="1:6">
      <c r="A81" s="18">
        <v>74</v>
      </c>
      <c r="B81" s="114" t="s">
        <v>23</v>
      </c>
      <c r="C81" s="115" t="s">
        <v>23</v>
      </c>
      <c r="D81" s="116" t="s">
        <v>182</v>
      </c>
      <c r="E81" s="116" t="s">
        <v>183</v>
      </c>
      <c r="F81" s="117">
        <v>5413.87</v>
      </c>
    </row>
    <row r="82" spans="1:6">
      <c r="A82" s="18">
        <v>75</v>
      </c>
      <c r="B82" s="129" t="s">
        <v>23</v>
      </c>
      <c r="C82" s="32" t="s">
        <v>23</v>
      </c>
      <c r="D82" s="34" t="s">
        <v>188</v>
      </c>
      <c r="E82" s="34" t="s">
        <v>189</v>
      </c>
      <c r="F82" s="117">
        <v>1508.32</v>
      </c>
    </row>
    <row r="83" spans="1:6" ht="15" thickBot="1">
      <c r="A83" s="134" t="s">
        <v>63</v>
      </c>
      <c r="B83" s="135"/>
      <c r="C83" s="135"/>
      <c r="D83" s="135"/>
      <c r="E83" s="135"/>
      <c r="F83" s="13">
        <f>SUM(F8:F82)</f>
        <v>226691.36</v>
      </c>
    </row>
    <row r="85" spans="1:6">
      <c r="F85" s="14"/>
    </row>
    <row r="86" spans="1:6">
      <c r="F86" s="14"/>
    </row>
    <row r="87" spans="1:6">
      <c r="F87" s="14"/>
    </row>
    <row r="88" spans="1:6">
      <c r="F88" s="15"/>
    </row>
    <row r="89" spans="1:6">
      <c r="F89" s="14"/>
    </row>
  </sheetData>
  <sheetProtection password="BE48" sheet="1" formatCells="0" formatColumns="0" formatRows="0" insertColumns="0" insertRows="0" insertHyperlinks="0" deleteColumns="0" deleteRows="0" sort="0" autoFilter="0" pivotTables="0"/>
  <mergeCells count="2">
    <mergeCell ref="A83:E83"/>
    <mergeCell ref="A5:C5"/>
  </mergeCells>
  <printOptions horizontalCentered="1"/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C25" sqref="C25"/>
    </sheetView>
  </sheetViews>
  <sheetFormatPr defaultRowHeight="12.75"/>
  <cols>
    <col min="1" max="1" width="10.28515625" style="39" customWidth="1"/>
    <col min="2" max="2" width="13.85546875" style="39" customWidth="1"/>
    <col min="3" max="3" width="27.140625" style="39" customWidth="1"/>
    <col min="4" max="4" width="31.28515625" style="39" bestFit="1" customWidth="1"/>
    <col min="5" max="5" width="14.7109375" style="39" customWidth="1"/>
    <col min="6" max="16384" width="9.140625" style="39"/>
  </cols>
  <sheetData>
    <row r="1" spans="1:5">
      <c r="A1" s="36" t="s">
        <v>4</v>
      </c>
      <c r="B1" s="36"/>
      <c r="C1" s="36"/>
      <c r="D1" s="37"/>
      <c r="E1" s="37"/>
    </row>
    <row r="3" spans="1:5">
      <c r="A3" s="36" t="s">
        <v>18</v>
      </c>
      <c r="D3" s="37"/>
      <c r="E3" s="37"/>
    </row>
    <row r="4" spans="1:5">
      <c r="A4" s="37"/>
      <c r="B4" s="36"/>
      <c r="C4" s="36"/>
      <c r="D4" s="37"/>
      <c r="E4" s="37"/>
    </row>
    <row r="5" spans="1:5">
      <c r="A5" s="96" t="s">
        <v>5</v>
      </c>
      <c r="B5" s="36" t="s">
        <v>64</v>
      </c>
      <c r="C5" s="36"/>
      <c r="D5" s="37"/>
      <c r="E5" s="37"/>
    </row>
    <row r="6" spans="1:5" ht="13.5" thickBot="1">
      <c r="A6" s="37"/>
      <c r="B6" s="37"/>
      <c r="C6" s="37"/>
      <c r="D6" s="37"/>
      <c r="E6" s="37"/>
    </row>
    <row r="7" spans="1:5">
      <c r="A7" s="104" t="s">
        <v>19</v>
      </c>
      <c r="B7" s="105" t="s">
        <v>20</v>
      </c>
      <c r="C7" s="105" t="s">
        <v>22</v>
      </c>
      <c r="D7" s="105" t="s">
        <v>21</v>
      </c>
      <c r="E7" s="97" t="s">
        <v>16</v>
      </c>
    </row>
    <row r="8" spans="1:5">
      <c r="A8" s="98" t="s">
        <v>75</v>
      </c>
      <c r="B8" s="99">
        <v>1136</v>
      </c>
      <c r="C8" s="100" t="s">
        <v>81</v>
      </c>
      <c r="D8" s="100" t="s">
        <v>79</v>
      </c>
      <c r="E8" s="106">
        <v>52700</v>
      </c>
    </row>
    <row r="9" spans="1:5" ht="15.75" customHeight="1" thickBot="1">
      <c r="A9" s="137" t="s">
        <v>65</v>
      </c>
      <c r="B9" s="138"/>
      <c r="C9" s="138"/>
      <c r="D9" s="101"/>
      <c r="E9" s="102">
        <f>SUM(E8:E8)</f>
        <v>52700</v>
      </c>
    </row>
    <row r="17" spans="1:1" ht="14.25">
      <c r="A17" s="103"/>
    </row>
    <row r="18" spans="1:1" ht="14.25">
      <c r="A18" s="103"/>
    </row>
    <row r="19" spans="1:1" ht="14.25">
      <c r="A19" s="103"/>
    </row>
    <row r="20" spans="1:1" ht="14.25">
      <c r="A20" s="103"/>
    </row>
  </sheetData>
  <sheetProtection password="BE48" sheet="1" formatCells="0" formatColumns="0" formatRows="0" insertColumns="0" insertRows="0" insertHyperlinks="0" deleteColumns="0" deleteRows="0" sort="0" autoFilter="0" pivotTables="0"/>
  <mergeCells count="1">
    <mergeCell ref="A9:C9"/>
  </mergeCells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E10" sqref="E10"/>
    </sheetView>
  </sheetViews>
  <sheetFormatPr defaultRowHeight="15"/>
  <cols>
    <col min="1" max="1" width="27.7109375" customWidth="1"/>
    <col min="3" max="3" width="4.7109375" bestFit="1" customWidth="1"/>
    <col min="4" max="5" width="10.140625" bestFit="1" customWidth="1"/>
    <col min="6" max="6" width="41" bestFit="1" customWidth="1"/>
  </cols>
  <sheetData>
    <row r="1" spans="1:6">
      <c r="A1" s="2" t="s">
        <v>4</v>
      </c>
      <c r="B1" s="2"/>
      <c r="C1" s="7"/>
      <c r="D1" s="7"/>
      <c r="E1" s="24"/>
      <c r="F1" s="7"/>
    </row>
    <row r="2" spans="1:6">
      <c r="A2" s="8"/>
      <c r="B2" s="8"/>
      <c r="C2" s="8"/>
      <c r="D2" s="8"/>
      <c r="E2" s="25"/>
      <c r="F2" s="8"/>
    </row>
    <row r="3" spans="1:6">
      <c r="A3" s="2" t="s">
        <v>184</v>
      </c>
      <c r="B3" s="7"/>
      <c r="C3" s="7"/>
      <c r="D3" s="7"/>
      <c r="E3" s="24"/>
      <c r="F3" s="8"/>
    </row>
    <row r="4" spans="1:6">
      <c r="A4" s="4" t="s">
        <v>5</v>
      </c>
      <c r="B4" s="2" t="s">
        <v>64</v>
      </c>
      <c r="C4" s="2"/>
      <c r="D4" s="8"/>
      <c r="E4" s="25"/>
      <c r="F4" s="8"/>
    </row>
    <row r="5" spans="1:6" ht="15.75" thickBot="1">
      <c r="A5" s="7"/>
      <c r="B5" s="2"/>
      <c r="C5" s="2"/>
      <c r="D5" s="2"/>
      <c r="E5" s="24"/>
      <c r="F5" s="8"/>
    </row>
    <row r="6" spans="1:6" ht="25.5">
      <c r="A6" s="21" t="s">
        <v>23</v>
      </c>
      <c r="B6" s="12" t="s">
        <v>6</v>
      </c>
      <c r="C6" s="12" t="s">
        <v>7</v>
      </c>
      <c r="D6" s="12" t="s">
        <v>8</v>
      </c>
      <c r="E6" s="12" t="s">
        <v>3</v>
      </c>
      <c r="F6" s="118" t="s">
        <v>29</v>
      </c>
    </row>
    <row r="7" spans="1:6">
      <c r="A7" s="59" t="s">
        <v>45</v>
      </c>
      <c r="B7" s="52" t="s">
        <v>23</v>
      </c>
      <c r="C7" s="52" t="s">
        <v>23</v>
      </c>
      <c r="D7" s="108">
        <v>119908</v>
      </c>
      <c r="E7" s="54" t="s">
        <v>23</v>
      </c>
      <c r="F7" s="55"/>
    </row>
    <row r="8" spans="1:6" ht="25.5">
      <c r="A8" s="74" t="s">
        <v>47</v>
      </c>
      <c r="B8" s="52" t="s">
        <v>112</v>
      </c>
      <c r="C8" s="52">
        <v>8</v>
      </c>
      <c r="D8" s="109">
        <v>18741</v>
      </c>
      <c r="E8" s="54" t="s">
        <v>23</v>
      </c>
      <c r="F8" s="55" t="s">
        <v>48</v>
      </c>
    </row>
    <row r="9" spans="1:6">
      <c r="A9" s="76" t="s">
        <v>46</v>
      </c>
      <c r="B9" s="52" t="s">
        <v>23</v>
      </c>
      <c r="C9" s="52" t="s">
        <v>23</v>
      </c>
      <c r="D9" s="108">
        <f>SUM(D8)</f>
        <v>18741</v>
      </c>
      <c r="E9" s="54" t="s">
        <v>23</v>
      </c>
      <c r="F9" s="86" t="s">
        <v>23</v>
      </c>
    </row>
    <row r="10" spans="1:6" ht="15.75" thickBot="1">
      <c r="A10" s="124" t="s">
        <v>23</v>
      </c>
      <c r="B10" s="89" t="s">
        <v>23</v>
      </c>
      <c r="C10" s="89" t="s">
        <v>23</v>
      </c>
      <c r="D10" s="125" t="s">
        <v>23</v>
      </c>
      <c r="E10" s="126">
        <f>SUM(D9)+D7</f>
        <v>138649</v>
      </c>
      <c r="F10" s="127" t="s">
        <v>23</v>
      </c>
    </row>
    <row r="11" spans="1:6">
      <c r="A11" s="26"/>
      <c r="B11" s="27"/>
      <c r="C11" s="27"/>
      <c r="D11" s="27"/>
      <c r="E11" s="28"/>
      <c r="F11" s="29"/>
    </row>
    <row r="12" spans="1:6">
      <c r="A12" s="8"/>
      <c r="B12" s="8"/>
      <c r="C12" s="8"/>
      <c r="D12" s="8"/>
      <c r="E12" s="25"/>
      <c r="F12" s="23"/>
    </row>
  </sheetData>
  <sheetProtection password="BE48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F27" sqref="F27"/>
    </sheetView>
  </sheetViews>
  <sheetFormatPr defaultRowHeight="15"/>
  <cols>
    <col min="1" max="1" width="27.7109375" customWidth="1"/>
    <col min="3" max="3" width="4.7109375" bestFit="1" customWidth="1"/>
    <col min="4" max="5" width="10.140625" bestFit="1" customWidth="1"/>
    <col min="6" max="6" width="41" bestFit="1" customWidth="1"/>
  </cols>
  <sheetData>
    <row r="1" spans="1:6">
      <c r="A1" s="2" t="s">
        <v>4</v>
      </c>
      <c r="B1" s="2"/>
      <c r="C1" s="7"/>
      <c r="D1" s="7"/>
      <c r="E1" s="24"/>
      <c r="F1" s="7"/>
    </row>
    <row r="2" spans="1:6">
      <c r="A2" s="8"/>
      <c r="B2" s="8"/>
      <c r="C2" s="8"/>
      <c r="D2" s="8"/>
      <c r="E2" s="25"/>
      <c r="F2" s="8"/>
    </row>
    <row r="3" spans="1:6">
      <c r="A3" s="2" t="s">
        <v>185</v>
      </c>
      <c r="B3" s="7"/>
      <c r="C3" s="7"/>
      <c r="D3" s="7"/>
      <c r="E3" s="24"/>
      <c r="F3" s="8"/>
    </row>
    <row r="4" spans="1:6">
      <c r="A4" s="4" t="s">
        <v>5</v>
      </c>
      <c r="B4" s="2" t="s">
        <v>64</v>
      </c>
      <c r="C4" s="2"/>
      <c r="D4" s="8"/>
      <c r="E4" s="25"/>
      <c r="F4" s="8"/>
    </row>
    <row r="5" spans="1:6" ht="15.75" thickBot="1">
      <c r="A5" s="7"/>
      <c r="B5" s="2"/>
      <c r="C5" s="2"/>
      <c r="D5" s="2"/>
      <c r="E5" s="24"/>
      <c r="F5" s="8"/>
    </row>
    <row r="6" spans="1:6" ht="25.5">
      <c r="A6" s="21" t="s">
        <v>23</v>
      </c>
      <c r="B6" s="12" t="s">
        <v>6</v>
      </c>
      <c r="C6" s="12" t="s">
        <v>7</v>
      </c>
      <c r="D6" s="12" t="s">
        <v>8</v>
      </c>
      <c r="E6" s="12" t="s">
        <v>3</v>
      </c>
      <c r="F6" s="118" t="s">
        <v>29</v>
      </c>
    </row>
    <row r="7" spans="1:6" ht="25.5">
      <c r="A7" s="74" t="s">
        <v>186</v>
      </c>
      <c r="B7" s="52" t="s">
        <v>112</v>
      </c>
      <c r="C7" s="52">
        <v>13</v>
      </c>
      <c r="D7" s="109">
        <v>800</v>
      </c>
      <c r="E7" s="54" t="s">
        <v>23</v>
      </c>
      <c r="F7" s="55" t="s">
        <v>126</v>
      </c>
    </row>
    <row r="8" spans="1:6">
      <c r="A8" s="63" t="s">
        <v>23</v>
      </c>
      <c r="B8" s="52" t="s">
        <v>112</v>
      </c>
      <c r="C8" s="52">
        <v>14</v>
      </c>
      <c r="D8" s="109">
        <v>39200</v>
      </c>
      <c r="E8" s="54" t="s">
        <v>23</v>
      </c>
      <c r="F8" s="55" t="s">
        <v>131</v>
      </c>
    </row>
    <row r="9" spans="1:6">
      <c r="A9" s="76" t="s">
        <v>187</v>
      </c>
      <c r="B9" s="52" t="s">
        <v>23</v>
      </c>
      <c r="C9" s="52" t="s">
        <v>23</v>
      </c>
      <c r="D9" s="108">
        <f>SUM(D7:D8)</f>
        <v>40000</v>
      </c>
      <c r="E9" s="54" t="s">
        <v>23</v>
      </c>
      <c r="F9" s="86" t="s">
        <v>23</v>
      </c>
    </row>
    <row r="10" spans="1:6" ht="15.75" thickBot="1">
      <c r="A10" s="128" t="s">
        <v>23</v>
      </c>
      <c r="B10" s="89" t="s">
        <v>23</v>
      </c>
      <c r="C10" s="89" t="s">
        <v>23</v>
      </c>
      <c r="D10" s="125" t="s">
        <v>23</v>
      </c>
      <c r="E10" s="126">
        <f>SUM(D9)</f>
        <v>40000</v>
      </c>
      <c r="F10" s="127" t="s">
        <v>23</v>
      </c>
    </row>
    <row r="11" spans="1:6">
      <c r="A11" s="26"/>
      <c r="B11" s="27"/>
      <c r="C11" s="27"/>
      <c r="D11" s="27"/>
      <c r="E11" s="28"/>
      <c r="F11" s="29"/>
    </row>
    <row r="12" spans="1:6">
      <c r="A12" s="8"/>
      <c r="B12" s="8"/>
      <c r="C12" s="8"/>
      <c r="D12" s="8"/>
      <c r="E12" s="25"/>
      <c r="F12" s="23"/>
    </row>
  </sheetData>
  <sheetProtection password="BE48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5</vt:i4>
      </vt:variant>
    </vt:vector>
  </HeadingPairs>
  <TitlesOfParts>
    <vt:vector size="5" baseType="lpstr">
      <vt:lpstr>personal </vt:lpstr>
      <vt:lpstr>materiale</vt:lpstr>
      <vt:lpstr>investitii</vt:lpstr>
      <vt:lpstr>persoane cu handicap</vt:lpstr>
      <vt:lpstr>poca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 Sandu</dc:creator>
  <cp:lastModifiedBy>Silvia Nedelcu</cp:lastModifiedBy>
  <cp:lastPrinted>2018-06-05T12:41:29Z</cp:lastPrinted>
  <dcterms:created xsi:type="dcterms:W3CDTF">2017-08-28T11:49:35Z</dcterms:created>
  <dcterms:modified xsi:type="dcterms:W3CDTF">2020-05-06T09:38:47Z</dcterms:modified>
</cp:coreProperties>
</file>