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15" windowWidth="27795" windowHeight="10935" activeTab="5"/>
  </bookViews>
  <sheets>
    <sheet name="transferuri curente" sheetId="6" r:id="rId1"/>
    <sheet name="personal " sheetId="5" r:id="rId2"/>
    <sheet name="materiale" sheetId="2" r:id="rId3"/>
    <sheet name="investitii" sheetId="4" r:id="rId4"/>
    <sheet name="pers neincadrate cu handicap" sheetId="7" r:id="rId5"/>
    <sheet name="poca" sheetId="8" r:id="rId6"/>
  </sheets>
  <calcPr calcId="144525"/>
</workbook>
</file>

<file path=xl/calcChain.xml><?xml version="1.0" encoding="utf-8"?>
<calcChain xmlns="http://schemas.openxmlformats.org/spreadsheetml/2006/main">
  <c r="F60" i="2" l="1"/>
  <c r="D87" i="5"/>
  <c r="E88" i="5" s="1"/>
  <c r="D83" i="5"/>
  <c r="F9" i="6" l="1"/>
  <c r="E9" i="4" l="1"/>
  <c r="D28" i="8"/>
  <c r="E29" i="8" s="1"/>
  <c r="D17" i="8"/>
  <c r="E18" i="8" s="1"/>
  <c r="D9" i="7"/>
  <c r="E10" i="7" s="1"/>
  <c r="D28" i="5" l="1"/>
  <c r="D75" i="5" l="1"/>
  <c r="D44" i="5" l="1"/>
  <c r="E45" i="5" s="1"/>
  <c r="D67" i="5" l="1"/>
  <c r="D60" i="5"/>
  <c r="E68" i="5" l="1"/>
  <c r="E61" i="5"/>
  <c r="E29" i="5" l="1"/>
  <c r="E89" i="5" s="1"/>
  <c r="E76" i="5"/>
</calcChain>
</file>

<file path=xl/sharedStrings.xml><?xml version="1.0" encoding="utf-8"?>
<sst xmlns="http://schemas.openxmlformats.org/spreadsheetml/2006/main" count="636" uniqueCount="170">
  <si>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</si>
  <si>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</si>
  <si>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</si>
  <si>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</si>
  <si>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</si>
  <si>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</si>
  <si>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</si>
  <si>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</si>
  <si>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</si>
  <si>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</si>
  <si>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</si>
  <si>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</si>
  <si>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</si>
  <si>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</si>
  <si>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</si>
  <si>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</si>
  <si>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</si>
  <si>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</si>
  <si>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</si>
  <si>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</si>
  <si>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</si>
  <si>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</si>
  <si>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</si>
  <si>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</si>
  <si>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</si>
  <si>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</si>
  <si>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</si>
  <si>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</si>
  <si>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</si>
  <si>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</si>
  <si>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</si>
  <si>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 xml:space="preserve">CAP 55 02 01 "CONTRIBUTII SI COTIZATII LA ORGANISMELE INTERNATIONALE" </t>
  </si>
  <si>
    <t>IMPOZIT SALARII</t>
  </si>
  <si>
    <t>CONTRIBUTII ANGAJAT BFS</t>
  </si>
  <si>
    <t>ALIM CONT CARD SALARIU RAIFFEISEN BANK</t>
  </si>
  <si>
    <t>ALIMENTARE CONT CARD SALARII RAIFFEISEN BANK</t>
  </si>
  <si>
    <t>ALIMENTARE CONT CARD SALARII BANCA TRANSILVANIA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</si>
  <si>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</si>
  <si>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</si>
  <si>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</si>
  <si>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</si>
  <si>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</si>
  <si>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</si>
  <si>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</si>
  <si>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</si>
  <si>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</si>
  <si>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</si>
  <si>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</si>
  <si>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</si>
  <si>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</si>
  <si>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ALIMENTARE CONT CARD SALARIU RAIFFEISEN BANK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</si>
  <si>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</si>
  <si>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</si>
  <si>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</si>
  <si>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</si>
  <si>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</si>
  <si>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</si>
  <si>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</si>
  <si>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</si>
  <si>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</si>
  <si>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</si>
  <si>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</si>
  <si>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</si>
  <si>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</si>
  <si>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</si>
  <si>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</si>
  <si>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</si>
  <si>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</si>
  <si>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</si>
  <si>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ALIMENTARE CONT CARD SALARIU BANCA TRANSILVANIA</t>
  </si>
  <si>
    <t>VARSAMINTE PT.PERS.CU HANDICAP NEINCADRATE-2020</t>
  </si>
  <si>
    <t>PENSIE ALIMENTARA</t>
  </si>
  <si>
    <t xml:space="preserve">POPRIRE SALARIU </t>
  </si>
  <si>
    <t>PENSIE PRIVATA</t>
  </si>
  <si>
    <t xml:space="preserve">ALIMENTARE CONT CARD POCA </t>
  </si>
  <si>
    <t xml:space="preserve">ALIMENTARE CONT CARD </t>
  </si>
  <si>
    <t>CARTUSE TONER</t>
  </si>
  <si>
    <t>perioada: 01-30 aprilie 2020</t>
  </si>
  <si>
    <t>Total plati aprilie</t>
  </si>
  <si>
    <t>01-30 aprilie 2020</t>
  </si>
  <si>
    <t>TOTAL aprilie</t>
  </si>
  <si>
    <t>VODAFONE ROMANIA</t>
  </si>
  <si>
    <t>SERVICII INTERNET</t>
  </si>
  <si>
    <t>TELEFONIE FIXA</t>
  </si>
  <si>
    <t>CORAL CLEAN SERV SRL</t>
  </si>
  <si>
    <t>SERVICII CURATENIE</t>
  </si>
  <si>
    <t>UVIA LAND SRL</t>
  </si>
  <si>
    <t>MASTI</t>
  </si>
  <si>
    <t>MARKETING CONCEPT SRL</t>
  </si>
  <si>
    <t>MANUSI MEDICINALE</t>
  </si>
  <si>
    <t>ARLI CO SRL</t>
  </si>
  <si>
    <t>DOZATOARE SAPUN LICHID</t>
  </si>
  <si>
    <t>CENTRUL MEDICAL UNIREA</t>
  </si>
  <si>
    <t>SERVICII MEDICALE</t>
  </si>
  <si>
    <t>CORSAR ONLINE SRL</t>
  </si>
  <si>
    <t>MULTIFUNCTIONALA</t>
  </si>
  <si>
    <t xml:space="preserve">CTCE PIATRA NEAMT </t>
  </si>
  <si>
    <t>ACTUALIZARI LEGIS</t>
  </si>
  <si>
    <t>EMPO SYSTEMS</t>
  </si>
  <si>
    <t>CAMERA SUPRAVEGHERE</t>
  </si>
  <si>
    <t>DHL INTERNATIONAL</t>
  </si>
  <si>
    <t>SERV.CURIERAT</t>
  </si>
  <si>
    <t>ENGIE ROMANIA</t>
  </si>
  <si>
    <t>SERV CONSUM GAZE</t>
  </si>
  <si>
    <t>MEDA CONSULT</t>
  </si>
  <si>
    <t>BTM DIV DE SECURITATE</t>
  </si>
  <si>
    <t>SERVICII PAZA SEDIU OSIM</t>
  </si>
  <si>
    <t>TREI D PLUS SRL</t>
  </si>
  <si>
    <t>DEZINFECTANT 5L</t>
  </si>
  <si>
    <t>aprilie</t>
  </si>
  <si>
    <t>OSIM</t>
  </si>
  <si>
    <t>REINTREGIRE CONT</t>
  </si>
  <si>
    <t>VECTOR INTERNATIONAL</t>
  </si>
  <si>
    <t>CARTON DIGITAL</t>
  </si>
  <si>
    <t>PLICURI C5</t>
  </si>
  <si>
    <t>ASCENSORUL SA</t>
  </si>
  <si>
    <t xml:space="preserve">PREST.SERV.ASCENSOARE </t>
  </si>
  <si>
    <t>CUMPANA 1993</t>
  </si>
  <si>
    <t>BIDOANE APA</t>
  </si>
  <si>
    <t>IGIENIZANT MAINI</t>
  </si>
  <si>
    <t>SERVICII DEZINFECTIE</t>
  </si>
  <si>
    <t>ROBOSTO LOGISTIK</t>
  </si>
  <si>
    <t>CONSULT.SSM</t>
  </si>
  <si>
    <t>EUROPROTECT SRL</t>
  </si>
  <si>
    <t>FISE SSM SI SU</t>
  </si>
  <si>
    <t>COMP.MUN.IMOB.SA</t>
  </si>
  <si>
    <t>CHIRIE SPATIU</t>
  </si>
  <si>
    <t>RETRAGERE NUMERAR</t>
  </si>
  <si>
    <t>SC SQUARE PARKING SRL</t>
  </si>
  <si>
    <t>ABONAMENT PARCARE</t>
  </si>
  <si>
    <t>SERVICII TV</t>
  </si>
  <si>
    <t>ABONAMENT TV</t>
  </si>
  <si>
    <t>OMNI TECH SRL</t>
  </si>
  <si>
    <t>MENTENTANTA APRILIE</t>
  </si>
  <si>
    <t>CARPENISANU CONSTRUCT SRL</t>
  </si>
  <si>
    <t>SERVICII MONTARE MARMURA</t>
  </si>
  <si>
    <t>C.N.POSTA ROMANA</t>
  </si>
  <si>
    <t>ALIMENTARE MASINA FRANCAT</t>
  </si>
  <si>
    <t>EXPERT TOTAL VENT</t>
  </si>
  <si>
    <t xml:space="preserve">SERV MENTENANTA APRILIE </t>
  </si>
  <si>
    <t>ENGIE ROMANIA SA</t>
  </si>
  <si>
    <t>CONSUM GAZE</t>
  </si>
  <si>
    <t>XEROX ROMANIA SA</t>
  </si>
  <si>
    <t>SERVICII MENTENANTA XEROX</t>
  </si>
  <si>
    <t>ENEL ENERGIE MUNTENIA</t>
  </si>
  <si>
    <t>CONSUM ENERGIE ELECTRICA</t>
  </si>
  <si>
    <t>MEDA CONSULT SRL</t>
  </si>
  <si>
    <t>SERVICII CURIERAT</t>
  </si>
  <si>
    <t>CRISTALSOFT SRL</t>
  </si>
  <si>
    <t xml:space="preserve">SERVICII SOFT APRILIE </t>
  </si>
  <si>
    <t xml:space="preserve">PFA </t>
  </si>
  <si>
    <t>MENTENANTA SISTEME ELECTRICE</t>
  </si>
  <si>
    <t>CERTSIGN SA</t>
  </si>
  <si>
    <t>CERTIFICAT CALIFICAT EIDAS</t>
  </si>
  <si>
    <t>PRESTARI SERV.DEZINFECTIE</t>
  </si>
  <si>
    <t>DIR.GE.DE SALUBRITATE SECT.3</t>
  </si>
  <si>
    <t>COLECTARE SI TR.DES.MENAJ.MARTIE 2020</t>
  </si>
  <si>
    <t>APA NOVA BUCURESTI SA</t>
  </si>
  <si>
    <t>SERVICII APA MARTIE 2020</t>
  </si>
  <si>
    <t>SERVICII CONSULTANTA</t>
  </si>
  <si>
    <t>CAP 59 40 00 "SUME AFERENTE PERSOANELOR CU HANDICAP NEINCADRATE" TITL. IX</t>
  </si>
  <si>
    <t xml:space="preserve">CAP 58 00 00 "PROIECTE CU FINANTARE DIN FONDURI EXTERNE NERAMBRURSABILE" </t>
  </si>
  <si>
    <t>COMISION BANCAR</t>
  </si>
  <si>
    <t>OEB</t>
  </si>
  <si>
    <t>SERVICII EPOQUE</t>
  </si>
  <si>
    <t>TRANSFER 50% BREVETUL EUROPEAN</t>
  </si>
  <si>
    <t>22.04.2020</t>
  </si>
  <si>
    <t>10.01.13</t>
  </si>
  <si>
    <t>RESTITUIREBILET AVION</t>
  </si>
  <si>
    <t>15.04.2020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</si>
</sst>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9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 wrapText="1"/>
    </xf>
    <xf numFmtId="0" fontId="1" fillId="0" borderId="18" xfId="40" applyFont="1" applyBorder="1" applyAlignment="1">
      <alignment horizontal="left" vertical="center"/>
    </xf>
    <xf numFmtId="0" fontId="1" fillId="0" borderId="17" xfId="40" applyFont="1" applyBorder="1" applyAlignment="1">
      <alignment horizontal="center" vertical="center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4" fontId="20" fillId="0" borderId="16" xfId="30" applyNumberFormat="1" applyFont="1" applyFill="1" applyBorder="1" applyAlignment="1" applyProtection="1">
      <alignment horizontal="center" vertical="center"/>
    </xf>
    <xf numFmtId="0" fontId="25" fillId="24" borderId="0" xfId="0" applyFont="1" applyFill="1"/>
    <xf numFmtId="0" fontId="1" fillId="0" borderId="18" xfId="40" applyFont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 wrapText="1"/>
    </xf>
    <xf numFmtId="0" fontId="1" fillId="0" borderId="18" xfId="40" applyFont="1" applyBorder="1"/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4" fontId="1" fillId="24" borderId="19" xfId="40" applyNumberFormat="1" applyFont="1" applyFill="1" applyBorder="1" applyAlignment="1">
      <alignment vertical="center"/>
    </xf>
    <xf numFmtId="14" fontId="1" fillId="0" borderId="18" xfId="40" applyNumberFormat="1" applyFont="1" applyBorder="1" applyAlignment="1">
      <alignment horizontal="left" vertical="center"/>
    </xf>
    <xf numFmtId="14" fontId="1" fillId="0" borderId="10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wrapText="1"/>
    </xf>
    <xf numFmtId="0" fontId="1" fillId="24" borderId="23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23" xfId="40" applyFont="1" applyFill="1" applyBorder="1" applyAlignment="1">
      <alignment horizontal="center" vertical="center" wrapText="1"/>
    </xf>
    <xf numFmtId="0" fontId="1" fillId="24" borderId="23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1" fillId="24" borderId="19" xfId="40" applyNumberFormat="1" applyFont="1" applyFill="1" applyBorder="1" applyAlignment="1">
      <alignment horizontal="right" vertical="center"/>
    </xf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0" fontId="26" fillId="0" borderId="10" xfId="40" applyFont="1" applyBorder="1" applyAlignment="1">
      <alignment horizontal="center" vertical="center"/>
    </xf>
    <xf numFmtId="0" fontId="26" fillId="0" borderId="10" xfId="40" applyFont="1" applyBorder="1" applyAlignment="1">
      <alignment horizontal="left" vertical="center"/>
    </xf>
    <xf numFmtId="0" fontId="26" fillId="0" borderId="10" xfId="40" applyFont="1" applyBorder="1" applyAlignment="1">
      <alignment horizontal="center" vertical="center" wrapText="1"/>
    </xf>
    <xf numFmtId="14" fontId="20" fillId="24" borderId="23" xfId="40" applyNumberFormat="1" applyFont="1" applyFill="1" applyBorder="1" applyAlignment="1">
      <alignment horizontal="center" vertic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0" fontId="21" fillId="24" borderId="14" xfId="0" applyFont="1" applyFill="1" applyBorder="1"/>
    <xf numFmtId="14" fontId="1" fillId="24" borderId="10" xfId="40" applyNumberFormat="1" applyFont="1" applyFill="1" applyBorder="1" applyAlignment="1">
      <alignment horizontal="left" vertical="center"/>
    </xf>
    <xf numFmtId="0" fontId="1" fillId="24" borderId="18" xfId="40" applyFont="1" applyFill="1" applyBorder="1" applyAlignment="1">
      <alignment horizontal="center" vertical="center" wrapText="1"/>
    </xf>
    <xf numFmtId="0" fontId="1" fillId="24" borderId="18" xfId="40" applyFont="1" applyFill="1" applyBorder="1" applyAlignment="1">
      <alignment horizontal="left" vertical="center"/>
    </xf>
    <xf numFmtId="0" fontId="1" fillId="24" borderId="18" xfId="40" applyFont="1" applyFill="1" applyBorder="1"/>
    <xf numFmtId="2" fontId="20" fillId="24" borderId="10" xfId="40" applyNumberFormat="1" applyFont="1" applyFill="1" applyBorder="1" applyAlignment="1">
      <alignment wrapText="1"/>
    </xf>
    <xf numFmtId="0" fontId="26" fillId="24" borderId="23" xfId="40" applyFont="1" applyFill="1" applyBorder="1" applyAlignment="1">
      <alignment horizontal="left" wrapText="1"/>
    </xf>
    <xf numFmtId="0" fontId="1" fillId="24" borderId="23" xfId="40" applyFont="1" applyFill="1" applyBorder="1" applyAlignment="1">
      <alignment horizontal="left" wrapText="1"/>
    </xf>
    <xf numFmtId="0" fontId="27" fillId="24" borderId="23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3" fontId="27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2" fontId="1" fillId="24" borderId="10" xfId="40" applyNumberFormat="1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14" fontId="26" fillId="0" borderId="10" xfId="40" applyNumberFormat="1" applyFont="1" applyBorder="1" applyAlignment="1">
      <alignment horizontal="center" vertical="center"/>
    </xf>
    <xf numFmtId="0" fontId="1" fillId="24" borderId="18" xfId="40" applyFont="1" applyFill="1" applyBorder="1" applyAlignment="1">
      <alignment horizontal="center" vertical="center"/>
    </xf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165" fontId="20" fillId="24" borderId="10" xfId="40" applyNumberFormat="1" applyFont="1" applyFill="1" applyBorder="1" applyAlignment="1">
      <alignment horizontal="right" wrapText="1"/>
    </xf>
    <xf numFmtId="0" fontId="20" fillId="24" borderId="14" xfId="40" applyFont="1" applyFill="1" applyBorder="1" applyAlignment="1">
      <alignment horizontal="center" wrapText="1"/>
    </xf>
    <xf numFmtId="0" fontId="28" fillId="0" borderId="0" xfId="0" applyFont="1"/>
    <xf numFmtId="0" fontId="26" fillId="0" borderId="23" xfId="40" applyFont="1" applyBorder="1" applyAlignment="1">
      <alignment horizontal="center" vertical="center"/>
    </xf>
    <xf numFmtId="165" fontId="1" fillId="24" borderId="10" xfId="40" applyNumberFormat="1" applyFont="1" applyFill="1" applyBorder="1" applyAlignment="1">
      <alignment vertical="center" wrapText="1"/>
    </xf>
    <xf numFmtId="0" fontId="20" fillId="0" borderId="10" xfId="40" applyFont="1" applyBorder="1" applyAlignment="1">
      <alignment horizontal="center" vertical="center"/>
    </xf>
    <xf numFmtId="0" fontId="20" fillId="0" borderId="10" xfId="40" applyFont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6" fillId="0" borderId="18" xfId="40" applyFont="1" applyBorder="1" applyAlignment="1">
      <alignment horizontal="center" vertical="center" wrapText="1"/>
    </xf>
    <xf numFmtId="0" fontId="26" fillId="0" borderId="18" xfId="40" applyFont="1" applyBorder="1" applyAlignment="1">
      <alignment horizontal="left" vertical="center"/>
    </xf>
    <xf numFmtId="0" fontId="1" fillId="24" borderId="10" xfId="40" applyFont="1" applyFill="1" applyBorder="1" applyAlignment="1">
      <alignment horizontal="center" wrapText="1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0" fontId="27" fillId="24" borderId="23" xfId="40" applyFont="1" applyFill="1" applyBorder="1" applyAlignment="1">
      <alignment horizontal="left"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4" fontId="1" fillId="24" borderId="15" xfId="40" applyNumberFormat="1" applyFont="1" applyFill="1" applyBorder="1" applyAlignment="1">
      <alignment horizontal="center" vertical="center" wrapText="1"/>
    </xf>
    <xf numFmtId="0" fontId="20" fillId="24" borderId="23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wrapText="1"/>
    </xf>
    <xf numFmtId="0" fontId="21" fillId="24" borderId="14" xfId="0" applyFont="1" applyFill="1" applyBorder="1" applyAlignment="1">
      <alignment horizontal="left" wrapText="1"/>
    </xf>
    <xf numFmtId="0" fontId="21" fillId="24" borderId="14" xfId="0" applyFont="1" applyFill="1" applyBorder="1" applyAlignment="1">
      <alignment horizontal="left"/>
    </xf>
    <xf numFmtId="4" fontId="1" fillId="24" borderId="10" xfId="40" applyNumberFormat="1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4" fontId="22" fillId="24" borderId="14" xfId="0" applyNumberFormat="1" applyFont="1" applyFill="1" applyBorder="1" applyAlignment="1">
      <alignment horizontal="center" vertical="center"/>
    </xf>
    <xf numFmtId="0" fontId="1" fillId="24" borderId="24" xfId="40" applyFont="1" applyFill="1" applyBorder="1" applyAlignment="1">
      <alignment horizontal="center" wrapText="1"/>
    </xf>
    <xf numFmtId="4" fontId="22" fillId="24" borderId="16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0" fontId="1" fillId="24" borderId="23" xfId="40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center" vertical="center"/>
    </xf>
    <xf numFmtId="0" fontId="20" fillId="24" borderId="23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vertical="center" wrapText="1"/>
    </xf>
    <xf numFmtId="0" fontId="20" fillId="24" borderId="23" xfId="40" applyFont="1" applyFill="1" applyBorder="1" applyAlignment="1">
      <alignment vertical="center" wrapText="1"/>
    </xf>
    <xf numFmtId="0" fontId="22" fillId="24" borderId="23" xfId="40" applyFont="1" applyFill="1" applyBorder="1" applyAlignment="1">
      <alignment horizontal="center" vertical="center" wrapText="1"/>
    </xf>
    <xf numFmtId="0" fontId="21" fillId="24" borderId="10" xfId="40" applyFont="1" applyFill="1" applyBorder="1" applyAlignment="1">
      <alignment horizontal="center" vertical="center" wrapText="1"/>
    </xf>
    <xf numFmtId="165" fontId="21" fillId="24" borderId="10" xfId="40" applyNumberFormat="1" applyFont="1" applyFill="1" applyBorder="1" applyAlignment="1">
      <alignment vertical="center" wrapText="1"/>
    </xf>
    <xf numFmtId="4" fontId="22" fillId="24" borderId="10" xfId="40" applyNumberFormat="1" applyFont="1" applyFill="1" applyBorder="1" applyAlignment="1">
      <alignment horizontal="center" vertical="center" wrapText="1"/>
    </xf>
    <xf numFmtId="0" fontId="21" fillId="24" borderId="14" xfId="40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2" fontId="1" fillId="24" borderId="10" xfId="40" applyNumberFormat="1" applyFont="1" applyFill="1" applyBorder="1" applyAlignment="1">
      <alignment vertical="center" wrapText="1"/>
    </xf>
    <xf numFmtId="0" fontId="1" fillId="24" borderId="14" xfId="40" applyFont="1" applyFill="1" applyBorder="1" applyAlignment="1">
      <alignment horizontal="center" vertical="center" wrapText="1"/>
    </xf>
    <xf numFmtId="0" fontId="27" fillId="24" borderId="23" xfId="40" applyFont="1" applyFill="1" applyBorder="1" applyAlignment="1">
      <alignment horizontal="center" wrapText="1"/>
    </xf>
    <xf numFmtId="14" fontId="1" fillId="0" borderId="10" xfId="40" applyNumberFormat="1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/>
    </xf>
    <xf numFmtId="0" fontId="1" fillId="0" borderId="26" xfId="40" applyFont="1" applyFill="1" applyBorder="1" applyAlignment="1">
      <alignment horizontal="left" vertical="center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14" fontId="29" fillId="0" borderId="23" xfId="41" applyNumberFormat="1" applyFont="1" applyFill="1" applyBorder="1" applyAlignment="1">
      <alignment horizontal="left"/>
    </xf>
    <xf numFmtId="0" fontId="26" fillId="0" borderId="10" xfId="40" applyFont="1" applyBorder="1" applyAlignment="1">
      <alignment horizontal="left" vertical="center" wrapText="1"/>
    </xf>
    <xf numFmtId="4" fontId="26" fillId="0" borderId="14" xfId="40" applyNumberFormat="1" applyFont="1" applyBorder="1" applyAlignment="1">
      <alignment horizontal="center" vertical="center"/>
    </xf>
    <xf numFmtId="4" fontId="1" fillId="0" borderId="14" xfId="40" applyNumberFormat="1" applyFont="1" applyBorder="1" applyAlignment="1">
      <alignment horizontal="center" vertical="center"/>
    </xf>
    <xf numFmtId="164" fontId="20" fillId="0" borderId="16" xfId="30" applyFont="1" applyFill="1" applyBorder="1" applyAlignment="1" applyProtection="1">
      <alignment horizontal="center"/>
    </xf>
    <xf numFmtId="0" fontId="29" fillId="0" borderId="10" xfId="41" applyFont="1" applyFill="1" applyBorder="1" applyAlignment="1">
      <alignment horizontal="center"/>
    </xf>
    <xf numFmtId="4" fontId="27" fillId="24" borderId="10" xfId="40" applyNumberFormat="1" applyFont="1" applyFill="1" applyBorder="1" applyAlignment="1">
      <alignment horizontal="right" vertical="center" wrapText="1"/>
    </xf>
    <xf numFmtId="4" fontId="27" fillId="24" borderId="10" xfId="40" applyNumberFormat="1" applyFont="1" applyFill="1" applyBorder="1" applyAlignment="1">
      <alignment wrapText="1"/>
    </xf>
    <xf numFmtId="0" fontId="27" fillId="0" borderId="23" xfId="40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/>
    </xf>
    <xf numFmtId="165" fontId="1" fillId="0" borderId="10" xfId="40" applyNumberFormat="1" applyFont="1" applyFill="1" applyBorder="1" applyAlignment="1">
      <alignment horizontal="right" vertical="center" wrapText="1"/>
    </xf>
    <xf numFmtId="0" fontId="1" fillId="0" borderId="27" xfId="40" applyFont="1" applyFill="1" applyBorder="1" applyAlignment="1">
      <alignment horizontal="left" vertical="center"/>
    </xf>
    <xf numFmtId="4" fontId="1" fillId="24" borderId="25" xfId="40" applyNumberFormat="1" applyFont="1" applyFill="1" applyBorder="1" applyAlignment="1">
      <alignment horizontal="right" vertical="center"/>
    </xf>
    <xf numFmtId="4" fontId="26" fillId="0" borderId="14" xfId="40" applyNumberFormat="1" applyFont="1" applyBorder="1" applyAlignment="1">
      <alignment horizontal="right" vertical="center"/>
    </xf>
    <xf numFmtId="4" fontId="26" fillId="0" borderId="19" xfId="40" applyNumberFormat="1" applyFont="1" applyBorder="1" applyAlignment="1">
      <alignment horizontal="right" vertical="center"/>
    </xf>
    <xf numFmtId="0" fontId="20" fillId="0" borderId="0" xfId="40" applyFont="1" applyAlignment="1">
      <alignment horizontal="left"/>
    </xf>
    <xf numFmtId="0" fontId="20" fillId="0" borderId="20" xfId="40" applyFont="1" applyBorder="1" applyAlignment="1">
      <alignment horizontal="left" vertical="center"/>
    </xf>
    <xf numFmtId="0" fontId="20" fillId="0" borderId="21" xfId="40" applyFont="1" applyBorder="1" applyAlignment="1">
      <alignment horizontal="left" vertical="center"/>
    </xf>
    <xf numFmtId="0" fontId="20" fillId="0" borderId="22" xfId="40" applyFont="1" applyBorder="1" applyAlignment="1">
      <alignment horizontal="left" vertical="center"/>
    </xf>
    <xf numFmtId="0" fontId="20" fillId="0" borderId="20" xfId="40" applyFont="1" applyBorder="1" applyAlignment="1">
      <alignment horizontal="left"/>
    </xf>
    <xf numFmtId="0" fontId="20" fillId="0" borderId="21" xfId="40" applyFont="1" applyBorder="1" applyAlignment="1">
      <alignment horizontal="left"/>
    </xf>
    <xf numFmtId="0" fontId="20" fillId="0" borderId="22" xfId="40" applyFont="1" applyBorder="1" applyAlignment="1">
      <alignment horizontal="left"/>
    </xf>
    <xf numFmtId="0" fontId="20" fillId="0" borderId="24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Layout" zoomScaleNormal="100" workbookViewId="0">
      <selection activeCell="D14" sqref="D14"/>
    </sheetView>
  </sheetViews>
  <sheetFormatPr defaultRowHeight="14.25" x14ac:dyDescent="0.2"/>
  <cols>
    <col min="1" max="1" width="6.85546875" style="11" customWidth="1"/>
    <col min="2" max="2" width="10.140625" style="11" bestFit="1" customWidth="1"/>
    <col min="3" max="3" width="15.42578125" style="11" customWidth="1"/>
    <col min="4" max="4" width="22.28515625" style="11" bestFit="1" customWidth="1"/>
    <col min="5" max="5" width="22.7109375" style="11" bestFit="1" customWidth="1"/>
    <col min="6" max="6" width="16.140625" style="11" customWidth="1"/>
    <col min="7" max="7" width="9.140625" style="11"/>
    <col min="8" max="8" width="10.7109375" style="11" bestFit="1" customWidth="1"/>
    <col min="9" max="9" width="12.28515625" style="11" bestFit="1" customWidth="1"/>
    <col min="10" max="10" width="10.140625" style="11" bestFit="1" customWidth="1"/>
    <col min="11" max="16384" width="9.140625" style="11"/>
  </cols>
  <sheetData>
    <row r="1" spans="1:13" x14ac:dyDescent="0.2">
      <c r="A1" s="1" t="s">
        <v>4</v>
      </c>
      <c r="B1" s="1"/>
      <c r="C1" s="7"/>
      <c r="D1" s="7"/>
      <c r="E1" s="7"/>
      <c r="F1" s="7"/>
    </row>
    <row r="3" spans="1:13" x14ac:dyDescent="0.2">
      <c r="A3" s="1" t="s">
        <v>31</v>
      </c>
      <c r="B3" s="7"/>
      <c r="C3" s="7"/>
      <c r="D3" s="7"/>
      <c r="F3" s="7"/>
    </row>
    <row r="4" spans="1:13" x14ac:dyDescent="0.2">
      <c r="A4" s="7"/>
      <c r="B4" s="1"/>
      <c r="C4" s="7"/>
      <c r="D4" s="7"/>
      <c r="E4" s="7"/>
      <c r="F4" s="7"/>
    </row>
    <row r="5" spans="1:13" ht="15" customHeight="1" x14ac:dyDescent="0.2">
      <c r="A5" s="140" t="s">
        <v>77</v>
      </c>
      <c r="B5" s="140"/>
      <c r="C5" s="140"/>
      <c r="F5" s="7"/>
    </row>
    <row r="6" spans="1:13" ht="15" thickBot="1" x14ac:dyDescent="0.25">
      <c r="A6" s="2"/>
      <c r="B6" s="7"/>
      <c r="C6" s="7"/>
      <c r="D6" s="7"/>
      <c r="E6" s="7"/>
      <c r="F6" s="7"/>
    </row>
    <row r="7" spans="1:13" ht="51" x14ac:dyDescent="0.2">
      <c r="A7" s="12" t="s">
        <v>0</v>
      </c>
      <c r="B7" s="13" t="s">
        <v>1</v>
      </c>
      <c r="C7" s="14" t="s">
        <v>2</v>
      </c>
      <c r="D7" s="13" t="s">
        <v>15</v>
      </c>
      <c r="E7" s="13" t="s">
        <v>29</v>
      </c>
      <c r="F7" s="3" t="s">
        <v>16</v>
      </c>
    </row>
    <row r="8" spans="1:13" ht="25.5" x14ac:dyDescent="0.2">
      <c r="A8" s="79">
        <v>1</v>
      </c>
      <c r="B8" s="69" t="s">
        <v>166</v>
      </c>
      <c r="C8" s="49" t="s">
        <v>23</v>
      </c>
      <c r="D8" s="47" t="s">
        <v>110</v>
      </c>
      <c r="E8" s="124" t="s">
        <v>165</v>
      </c>
      <c r="F8" s="125">
        <v>3774476.89</v>
      </c>
    </row>
    <row r="9" spans="1:13" ht="15" thickBot="1" x14ac:dyDescent="0.25">
      <c r="A9" s="141" t="s">
        <v>78</v>
      </c>
      <c r="B9" s="142"/>
      <c r="C9" s="142"/>
      <c r="D9" s="142"/>
      <c r="E9" s="143"/>
      <c r="F9" s="20">
        <f>SUM(F8:F8)</f>
        <v>3774476.89</v>
      </c>
      <c r="J9" s="18"/>
      <c r="K9" s="18"/>
      <c r="L9" s="18"/>
      <c r="M9" s="18"/>
    </row>
    <row r="11" spans="1:13" x14ac:dyDescent="0.2">
      <c r="F11" s="18"/>
    </row>
    <row r="12" spans="1:13" x14ac:dyDescent="0.2">
      <c r="F12" s="18"/>
    </row>
    <row r="13" spans="1:13" x14ac:dyDescent="0.2">
      <c r="F13" s="18"/>
    </row>
    <row r="14" spans="1:13" x14ac:dyDescent="0.2">
      <c r="F14" s="19"/>
    </row>
    <row r="15" spans="1:13" x14ac:dyDescent="0.2">
      <c r="F15" s="18"/>
    </row>
  </sheetData>
  <sheetProtection password="87A4" sheet="1" formatCells="0" formatColumns="0" formatRows="0" insertColumns="0" insertRows="0" insertHyperlinks="0" deleteColumns="0" deleteRows="0" sort="0" autoFilter="0" pivotTables="0"/>
  <mergeCells count="2">
    <mergeCell ref="A5:C5"/>
    <mergeCell ref="A9:E9"/>
  </mergeCells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view="pageLayout" zoomScaleNormal="100" workbookViewId="0">
      <selection activeCell="H86" sqref="H86"/>
    </sheetView>
  </sheetViews>
  <sheetFormatPr defaultRowHeight="12.75" x14ac:dyDescent="0.2"/>
  <cols>
    <col min="1" max="1" width="19.140625" style="9" customWidth="1"/>
    <col min="2" max="2" width="11.28515625" style="9" bestFit="1" customWidth="1"/>
    <col min="3" max="3" width="5.140625" style="9" bestFit="1" customWidth="1"/>
    <col min="4" max="4" width="13.140625" style="9" bestFit="1" customWidth="1"/>
    <col min="5" max="5" width="14.42578125" style="40" bestFit="1" customWidth="1"/>
    <col min="6" max="6" width="25.85546875" style="9" customWidth="1"/>
    <col min="7" max="7" width="12.7109375" style="9" bestFit="1" customWidth="1"/>
    <col min="8" max="8" width="11.7109375" style="9" bestFit="1" customWidth="1"/>
    <col min="9" max="9" width="12.7109375" style="9" bestFit="1" customWidth="1"/>
    <col min="10" max="10" width="9.140625" style="9"/>
    <col min="11" max="11" width="12.7109375" style="9" bestFit="1" customWidth="1"/>
    <col min="12" max="16384" width="9.140625" style="9"/>
  </cols>
  <sheetData>
    <row r="1" spans="1:6" x14ac:dyDescent="0.2">
      <c r="A1" s="1" t="s">
        <v>4</v>
      </c>
      <c r="B1" s="1"/>
      <c r="C1" s="7"/>
      <c r="D1" s="7"/>
      <c r="E1" s="39"/>
      <c r="F1" s="7"/>
    </row>
    <row r="3" spans="1:6" x14ac:dyDescent="0.2">
      <c r="A3" s="1" t="s">
        <v>27</v>
      </c>
      <c r="B3" s="7"/>
      <c r="C3" s="7"/>
      <c r="D3" s="7"/>
      <c r="E3" s="39"/>
    </row>
    <row r="4" spans="1:6" x14ac:dyDescent="0.2">
      <c r="A4" s="1" t="s">
        <v>28</v>
      </c>
      <c r="B4" s="7"/>
      <c r="C4" s="7"/>
      <c r="D4" s="7"/>
      <c r="E4" s="39"/>
    </row>
    <row r="5" spans="1:6" x14ac:dyDescent="0.2">
      <c r="A5" s="5" t="s">
        <v>5</v>
      </c>
      <c r="B5" s="1" t="s">
        <v>79</v>
      </c>
      <c r="C5" s="1"/>
    </row>
    <row r="6" spans="1:6" ht="13.5" thickBot="1" x14ac:dyDescent="0.25">
      <c r="A6" s="7"/>
      <c r="B6" s="1"/>
      <c r="C6" s="1"/>
      <c r="D6" s="1"/>
      <c r="E6" s="39"/>
    </row>
    <row r="7" spans="1:6" x14ac:dyDescent="0.2">
      <c r="A7" s="71" t="s">
        <v>23</v>
      </c>
      <c r="B7" s="72" t="s">
        <v>6</v>
      </c>
      <c r="C7" s="72" t="s">
        <v>7</v>
      </c>
      <c r="D7" s="72" t="s">
        <v>8</v>
      </c>
      <c r="E7" s="73" t="s">
        <v>3</v>
      </c>
      <c r="F7" s="74" t="s">
        <v>29</v>
      </c>
    </row>
    <row r="8" spans="1:6" x14ac:dyDescent="0.2">
      <c r="A8" s="61" t="s">
        <v>9</v>
      </c>
      <c r="B8" s="75" t="s">
        <v>23</v>
      </c>
      <c r="C8" s="75" t="s">
        <v>23</v>
      </c>
      <c r="D8" s="76">
        <v>3859568</v>
      </c>
      <c r="E8" s="52" t="s">
        <v>23</v>
      </c>
      <c r="F8" s="77" t="s">
        <v>23</v>
      </c>
    </row>
    <row r="9" spans="1:6" ht="38.25" x14ac:dyDescent="0.2">
      <c r="A9" s="50" t="s">
        <v>10</v>
      </c>
      <c r="B9" s="25" t="s">
        <v>109</v>
      </c>
      <c r="C9" s="25">
        <v>9</v>
      </c>
      <c r="D9" s="80">
        <v>607224</v>
      </c>
      <c r="E9" s="26" t="s">
        <v>23</v>
      </c>
      <c r="F9" s="65" t="s">
        <v>69</v>
      </c>
    </row>
    <row r="10" spans="1:6" ht="25.5" x14ac:dyDescent="0.2">
      <c r="A10" s="50" t="s">
        <v>23</v>
      </c>
      <c r="B10" s="25" t="s">
        <v>109</v>
      </c>
      <c r="C10" s="25">
        <v>9</v>
      </c>
      <c r="D10" s="80">
        <v>3229</v>
      </c>
      <c r="E10" s="26" t="s">
        <v>23</v>
      </c>
      <c r="F10" s="65" t="s">
        <v>53</v>
      </c>
    </row>
    <row r="11" spans="1:6" ht="25.5" x14ac:dyDescent="0.2">
      <c r="A11" s="50" t="s">
        <v>23</v>
      </c>
      <c r="B11" s="25" t="s">
        <v>109</v>
      </c>
      <c r="C11" s="25">
        <v>9</v>
      </c>
      <c r="D11" s="80">
        <v>3212</v>
      </c>
      <c r="E11" s="26" t="s">
        <v>23</v>
      </c>
      <c r="F11" s="65" t="s">
        <v>53</v>
      </c>
    </row>
    <row r="12" spans="1:6" ht="25.5" x14ac:dyDescent="0.2">
      <c r="A12" s="50" t="s">
        <v>23</v>
      </c>
      <c r="B12" s="25" t="s">
        <v>109</v>
      </c>
      <c r="C12" s="25">
        <v>9</v>
      </c>
      <c r="D12" s="80">
        <v>2854</v>
      </c>
      <c r="E12" s="26" t="s">
        <v>23</v>
      </c>
      <c r="F12" s="65" t="s">
        <v>40</v>
      </c>
    </row>
    <row r="13" spans="1:6" ht="25.5" x14ac:dyDescent="0.2">
      <c r="A13" s="50" t="s">
        <v>23</v>
      </c>
      <c r="B13" s="25" t="s">
        <v>109</v>
      </c>
      <c r="C13" s="25">
        <v>9</v>
      </c>
      <c r="D13" s="80">
        <v>2914</v>
      </c>
      <c r="E13" s="26" t="s">
        <v>23</v>
      </c>
      <c r="F13" s="65" t="s">
        <v>53</v>
      </c>
    </row>
    <row r="14" spans="1:6" ht="25.5" x14ac:dyDescent="0.2">
      <c r="A14" s="50" t="s">
        <v>23</v>
      </c>
      <c r="B14" s="25" t="s">
        <v>109</v>
      </c>
      <c r="C14" s="25">
        <v>9</v>
      </c>
      <c r="D14" s="80">
        <v>2096</v>
      </c>
      <c r="E14" s="26" t="s">
        <v>23</v>
      </c>
      <c r="F14" s="65" t="s">
        <v>53</v>
      </c>
    </row>
    <row r="15" spans="1:6" ht="25.5" x14ac:dyDescent="0.2">
      <c r="A15" s="50" t="s">
        <v>23</v>
      </c>
      <c r="B15" s="25" t="s">
        <v>109</v>
      </c>
      <c r="C15" s="25">
        <v>9</v>
      </c>
      <c r="D15" s="80">
        <v>3761</v>
      </c>
      <c r="E15" s="26" t="s">
        <v>23</v>
      </c>
      <c r="F15" s="65" t="s">
        <v>40</v>
      </c>
    </row>
    <row r="16" spans="1:6" x14ac:dyDescent="0.2">
      <c r="A16" s="50" t="s">
        <v>23</v>
      </c>
      <c r="B16" s="25" t="s">
        <v>109</v>
      </c>
      <c r="C16" s="25">
        <v>9</v>
      </c>
      <c r="D16" s="80">
        <v>200</v>
      </c>
      <c r="E16" s="26" t="s">
        <v>23</v>
      </c>
      <c r="F16" s="94" t="s">
        <v>71</v>
      </c>
    </row>
    <row r="17" spans="1:15" x14ac:dyDescent="0.2">
      <c r="A17" s="50" t="s">
        <v>23</v>
      </c>
      <c r="B17" s="25" t="s">
        <v>109</v>
      </c>
      <c r="C17" s="25">
        <v>9</v>
      </c>
      <c r="D17" s="80">
        <v>86999</v>
      </c>
      <c r="E17" s="26" t="s">
        <v>23</v>
      </c>
      <c r="F17" s="94" t="s">
        <v>32</v>
      </c>
    </row>
    <row r="18" spans="1:15" ht="25.5" x14ac:dyDescent="0.2">
      <c r="A18" s="50" t="s">
        <v>23</v>
      </c>
      <c r="B18" s="25" t="s">
        <v>109</v>
      </c>
      <c r="C18" s="25">
        <v>9</v>
      </c>
      <c r="D18" s="80">
        <v>461679</v>
      </c>
      <c r="E18" s="26" t="s">
        <v>23</v>
      </c>
      <c r="F18" s="65" t="s">
        <v>33</v>
      </c>
    </row>
    <row r="19" spans="1:15" ht="25.5" x14ac:dyDescent="0.2">
      <c r="A19" s="50" t="s">
        <v>23</v>
      </c>
      <c r="B19" s="25" t="s">
        <v>109</v>
      </c>
      <c r="C19" s="25">
        <v>9</v>
      </c>
      <c r="D19" s="80">
        <v>3390</v>
      </c>
      <c r="E19" s="26" t="s">
        <v>23</v>
      </c>
      <c r="F19" s="94" t="s">
        <v>40</v>
      </c>
    </row>
    <row r="20" spans="1:15" x14ac:dyDescent="0.2">
      <c r="A20" s="50" t="s">
        <v>23</v>
      </c>
      <c r="B20" s="25" t="s">
        <v>109</v>
      </c>
      <c r="C20" s="25">
        <v>9</v>
      </c>
      <c r="D20" s="80">
        <v>2954</v>
      </c>
      <c r="E20" s="26" t="s">
        <v>23</v>
      </c>
      <c r="F20" s="94" t="s">
        <v>30</v>
      </c>
    </row>
    <row r="21" spans="1:15" ht="25.5" x14ac:dyDescent="0.2">
      <c r="A21" s="50" t="s">
        <v>23</v>
      </c>
      <c r="B21" s="25" t="s">
        <v>109</v>
      </c>
      <c r="C21" s="25">
        <v>9</v>
      </c>
      <c r="D21" s="80">
        <v>3226</v>
      </c>
      <c r="E21" s="26" t="s">
        <v>23</v>
      </c>
      <c r="F21" s="94" t="s">
        <v>40</v>
      </c>
    </row>
    <row r="22" spans="1:15" x14ac:dyDescent="0.2">
      <c r="A22" s="50" t="s">
        <v>23</v>
      </c>
      <c r="B22" s="25" t="s">
        <v>109</v>
      </c>
      <c r="C22" s="25">
        <v>9</v>
      </c>
      <c r="D22" s="80">
        <v>1685</v>
      </c>
      <c r="E22" s="26" t="s">
        <v>23</v>
      </c>
      <c r="F22" s="94" t="s">
        <v>72</v>
      </c>
    </row>
    <row r="23" spans="1:15" ht="25.5" x14ac:dyDescent="0.2">
      <c r="A23" s="50" t="s">
        <v>23</v>
      </c>
      <c r="B23" s="25" t="s">
        <v>109</v>
      </c>
      <c r="C23" s="25">
        <v>9</v>
      </c>
      <c r="D23" s="80">
        <v>3377</v>
      </c>
      <c r="E23" s="26" t="s">
        <v>23</v>
      </c>
      <c r="F23" s="94" t="s">
        <v>40</v>
      </c>
    </row>
    <row r="24" spans="1:15" ht="25.5" x14ac:dyDescent="0.2">
      <c r="A24" s="50" t="s">
        <v>23</v>
      </c>
      <c r="B24" s="25" t="s">
        <v>109</v>
      </c>
      <c r="C24" s="25">
        <v>9</v>
      </c>
      <c r="D24" s="80">
        <v>132012</v>
      </c>
      <c r="E24" s="26" t="s">
        <v>23</v>
      </c>
      <c r="F24" s="94" t="s">
        <v>35</v>
      </c>
    </row>
    <row r="25" spans="1:15" x14ac:dyDescent="0.2">
      <c r="A25" s="50" t="s">
        <v>23</v>
      </c>
      <c r="B25" s="25" t="s">
        <v>109</v>
      </c>
      <c r="C25" s="25">
        <v>9</v>
      </c>
      <c r="D25" s="80">
        <v>1620</v>
      </c>
      <c r="E25" s="26" t="s">
        <v>23</v>
      </c>
      <c r="F25" s="94" t="s">
        <v>71</v>
      </c>
    </row>
    <row r="26" spans="1:15" x14ac:dyDescent="0.2">
      <c r="A26" s="50" t="s">
        <v>23</v>
      </c>
      <c r="B26" s="25" t="s">
        <v>109</v>
      </c>
      <c r="C26" s="25">
        <v>9</v>
      </c>
      <c r="D26" s="80">
        <v>100</v>
      </c>
      <c r="E26" s="26" t="s">
        <v>23</v>
      </c>
      <c r="F26" s="65" t="s">
        <v>73</v>
      </c>
    </row>
    <row r="27" spans="1:15" x14ac:dyDescent="0.2">
      <c r="A27" s="50" t="s">
        <v>23</v>
      </c>
      <c r="B27" s="25" t="s">
        <v>109</v>
      </c>
      <c r="C27" s="25">
        <v>9</v>
      </c>
      <c r="D27" s="80">
        <v>100</v>
      </c>
      <c r="E27" s="26" t="s">
        <v>23</v>
      </c>
      <c r="F27" s="65" t="s">
        <v>73</v>
      </c>
    </row>
    <row r="28" spans="1:15" x14ac:dyDescent="0.2">
      <c r="A28" s="93" t="s">
        <v>11</v>
      </c>
      <c r="B28" s="25" t="s">
        <v>23</v>
      </c>
      <c r="C28" s="25" t="s">
        <v>23</v>
      </c>
      <c r="D28" s="30">
        <f>SUM(D9:D27)</f>
        <v>1322632</v>
      </c>
      <c r="E28" s="26" t="s">
        <v>23</v>
      </c>
      <c r="F28" s="32" t="s">
        <v>23</v>
      </c>
      <c r="H28" s="38"/>
    </row>
    <row r="29" spans="1:15" x14ac:dyDescent="0.2">
      <c r="A29" s="33" t="s">
        <v>23</v>
      </c>
      <c r="B29" s="25" t="s">
        <v>23</v>
      </c>
      <c r="C29" s="25" t="s">
        <v>23</v>
      </c>
      <c r="D29" s="25" t="s">
        <v>23</v>
      </c>
      <c r="E29" s="26">
        <f>SUM(D28)+D8</f>
        <v>5182200</v>
      </c>
      <c r="F29" s="32" t="s">
        <v>23</v>
      </c>
    </row>
    <row r="30" spans="1:15" x14ac:dyDescent="0.2">
      <c r="A30" s="103" t="s">
        <v>48</v>
      </c>
      <c r="B30" s="25" t="s">
        <v>23</v>
      </c>
      <c r="C30" s="25" t="s">
        <v>23</v>
      </c>
      <c r="D30" s="64">
        <v>195978</v>
      </c>
      <c r="E30" s="26" t="s">
        <v>23</v>
      </c>
      <c r="F30" s="32" t="s">
        <v>23</v>
      </c>
    </row>
    <row r="31" spans="1:15" x14ac:dyDescent="0.2">
      <c r="A31" s="62" t="s">
        <v>49</v>
      </c>
      <c r="B31" s="25" t="s">
        <v>109</v>
      </c>
      <c r="C31" s="25">
        <v>9</v>
      </c>
      <c r="D31" s="98">
        <v>4459</v>
      </c>
      <c r="E31" s="26" t="s">
        <v>23</v>
      </c>
      <c r="F31" s="95" t="s">
        <v>32</v>
      </c>
      <c r="N31" s="38"/>
      <c r="O31" s="38"/>
    </row>
    <row r="32" spans="1:15" ht="38.25" x14ac:dyDescent="0.2">
      <c r="A32" s="33" t="s">
        <v>23</v>
      </c>
      <c r="B32" s="25" t="s">
        <v>109</v>
      </c>
      <c r="C32" s="25">
        <v>9</v>
      </c>
      <c r="D32" s="98">
        <v>31383</v>
      </c>
      <c r="E32" s="26" t="s">
        <v>23</v>
      </c>
      <c r="F32" s="95" t="s">
        <v>36</v>
      </c>
    </row>
    <row r="33" spans="1:6" ht="25.5" x14ac:dyDescent="0.2">
      <c r="A33" s="33" t="s">
        <v>23</v>
      </c>
      <c r="B33" s="25" t="s">
        <v>109</v>
      </c>
      <c r="C33" s="25">
        <v>9</v>
      </c>
      <c r="D33" s="98">
        <v>23436</v>
      </c>
      <c r="E33" s="26" t="s">
        <v>23</v>
      </c>
      <c r="F33" s="95" t="s">
        <v>33</v>
      </c>
    </row>
    <row r="34" spans="1:6" ht="25.5" x14ac:dyDescent="0.2">
      <c r="A34" s="33" t="s">
        <v>23</v>
      </c>
      <c r="B34" s="25" t="s">
        <v>109</v>
      </c>
      <c r="C34" s="25">
        <v>9</v>
      </c>
      <c r="D34" s="98">
        <v>106</v>
      </c>
      <c r="E34" s="26" t="s">
        <v>23</v>
      </c>
      <c r="F34" s="95" t="s">
        <v>40</v>
      </c>
    </row>
    <row r="35" spans="1:6" ht="25.5" x14ac:dyDescent="0.2">
      <c r="A35" s="33" t="s">
        <v>23</v>
      </c>
      <c r="B35" s="25" t="s">
        <v>109</v>
      </c>
      <c r="C35" s="25">
        <v>9</v>
      </c>
      <c r="D35" s="98">
        <v>202</v>
      </c>
      <c r="E35" s="26" t="s">
        <v>23</v>
      </c>
      <c r="F35" s="95" t="s">
        <v>40</v>
      </c>
    </row>
    <row r="36" spans="1:6" ht="25.5" x14ac:dyDescent="0.2">
      <c r="A36" s="33" t="s">
        <v>23</v>
      </c>
      <c r="B36" s="25" t="s">
        <v>109</v>
      </c>
      <c r="C36" s="25">
        <v>9</v>
      </c>
      <c r="D36" s="98">
        <v>155</v>
      </c>
      <c r="E36" s="26" t="s">
        <v>23</v>
      </c>
      <c r="F36" s="95" t="s">
        <v>53</v>
      </c>
    </row>
    <row r="37" spans="1:6" ht="25.5" x14ac:dyDescent="0.2">
      <c r="A37" s="33" t="s">
        <v>23</v>
      </c>
      <c r="B37" s="25" t="s">
        <v>109</v>
      </c>
      <c r="C37" s="25">
        <v>9</v>
      </c>
      <c r="D37" s="98">
        <v>202</v>
      </c>
      <c r="E37" s="26" t="s">
        <v>23</v>
      </c>
      <c r="F37" s="95" t="s">
        <v>40</v>
      </c>
    </row>
    <row r="38" spans="1:6" ht="25.5" x14ac:dyDescent="0.2">
      <c r="A38" s="33" t="s">
        <v>23</v>
      </c>
      <c r="B38" s="25" t="s">
        <v>109</v>
      </c>
      <c r="C38" s="25">
        <v>9</v>
      </c>
      <c r="D38" s="98">
        <v>54</v>
      </c>
      <c r="E38" s="26" t="s">
        <v>23</v>
      </c>
      <c r="F38" s="95" t="s">
        <v>40</v>
      </c>
    </row>
    <row r="39" spans="1:6" ht="25.5" x14ac:dyDescent="0.2">
      <c r="A39" s="33" t="s">
        <v>23</v>
      </c>
      <c r="B39" s="25" t="s">
        <v>109</v>
      </c>
      <c r="C39" s="25">
        <v>9</v>
      </c>
      <c r="D39" s="98">
        <v>193</v>
      </c>
      <c r="E39" s="26" t="s">
        <v>23</v>
      </c>
      <c r="F39" s="95" t="s">
        <v>40</v>
      </c>
    </row>
    <row r="40" spans="1:6" ht="25.5" x14ac:dyDescent="0.2">
      <c r="A40" s="33" t="s">
        <v>23</v>
      </c>
      <c r="B40" s="25" t="s">
        <v>109</v>
      </c>
      <c r="C40" s="25">
        <v>9</v>
      </c>
      <c r="D40" s="98">
        <v>139</v>
      </c>
      <c r="E40" s="26" t="s">
        <v>23</v>
      </c>
      <c r="F40" s="95" t="s">
        <v>40</v>
      </c>
    </row>
    <row r="41" spans="1:6" ht="25.5" x14ac:dyDescent="0.2">
      <c r="A41" s="33" t="s">
        <v>23</v>
      </c>
      <c r="B41" s="25" t="s">
        <v>109</v>
      </c>
      <c r="C41" s="25">
        <v>9</v>
      </c>
      <c r="D41" s="98">
        <v>202</v>
      </c>
      <c r="E41" s="26" t="s">
        <v>23</v>
      </c>
      <c r="F41" s="95" t="s">
        <v>40</v>
      </c>
    </row>
    <row r="42" spans="1:6" ht="25.5" x14ac:dyDescent="0.2">
      <c r="A42" s="33" t="s">
        <v>23</v>
      </c>
      <c r="B42" s="25" t="s">
        <v>109</v>
      </c>
      <c r="C42" s="25">
        <v>9</v>
      </c>
      <c r="D42" s="98">
        <v>202</v>
      </c>
      <c r="E42" s="26" t="s">
        <v>23</v>
      </c>
      <c r="F42" s="95" t="s">
        <v>40</v>
      </c>
    </row>
    <row r="43" spans="1:6" ht="38.25" x14ac:dyDescent="0.2">
      <c r="A43" s="33" t="s">
        <v>23</v>
      </c>
      <c r="B43" s="25" t="s">
        <v>109</v>
      </c>
      <c r="C43" s="25">
        <v>9</v>
      </c>
      <c r="D43" s="98">
        <v>6026</v>
      </c>
      <c r="E43" s="26" t="s">
        <v>23</v>
      </c>
      <c r="F43" s="95" t="s">
        <v>50</v>
      </c>
    </row>
    <row r="44" spans="1:6" ht="28.5" customHeight="1" x14ac:dyDescent="0.2">
      <c r="A44" s="62" t="s">
        <v>51</v>
      </c>
      <c r="B44" s="25" t="s">
        <v>23</v>
      </c>
      <c r="C44" s="25" t="s">
        <v>23</v>
      </c>
      <c r="D44" s="91">
        <f>SUM(D31:D43)</f>
        <v>66759</v>
      </c>
      <c r="E44" s="26" t="s">
        <v>23</v>
      </c>
      <c r="F44" s="32" t="s">
        <v>23</v>
      </c>
    </row>
    <row r="45" spans="1:6" x14ac:dyDescent="0.2">
      <c r="A45" s="33" t="s">
        <v>23</v>
      </c>
      <c r="B45" s="25" t="s">
        <v>23</v>
      </c>
      <c r="C45" s="25" t="s">
        <v>23</v>
      </c>
      <c r="D45" s="97" t="s">
        <v>23</v>
      </c>
      <c r="E45" s="26">
        <f>SUM(D30)+D44</f>
        <v>262737</v>
      </c>
      <c r="F45" s="32" t="s">
        <v>23</v>
      </c>
    </row>
    <row r="46" spans="1:6" x14ac:dyDescent="0.2">
      <c r="A46" s="31" t="s">
        <v>24</v>
      </c>
      <c r="B46" s="25" t="s">
        <v>23</v>
      </c>
      <c r="C46" s="87" t="s">
        <v>23</v>
      </c>
      <c r="D46" s="30">
        <v>721116</v>
      </c>
      <c r="E46" s="26" t="s">
        <v>23</v>
      </c>
      <c r="F46" s="32" t="s">
        <v>23</v>
      </c>
    </row>
    <row r="47" spans="1:6" ht="25.5" x14ac:dyDescent="0.2">
      <c r="A47" s="105" t="s">
        <v>25</v>
      </c>
      <c r="B47" s="25" t="s">
        <v>109</v>
      </c>
      <c r="C47" s="25">
        <v>9</v>
      </c>
      <c r="D47" s="80">
        <v>696</v>
      </c>
      <c r="E47" s="26" t="s">
        <v>23</v>
      </c>
      <c r="F47" s="106" t="s">
        <v>53</v>
      </c>
    </row>
    <row r="48" spans="1:6" ht="25.5" x14ac:dyDescent="0.2">
      <c r="A48" s="107"/>
      <c r="B48" s="25" t="s">
        <v>109</v>
      </c>
      <c r="C48" s="25">
        <v>9</v>
      </c>
      <c r="D48" s="80">
        <v>693</v>
      </c>
      <c r="E48" s="26"/>
      <c r="F48" s="106" t="s">
        <v>40</v>
      </c>
    </row>
    <row r="49" spans="1:20" ht="25.5" x14ac:dyDescent="0.2">
      <c r="A49" s="105" t="s">
        <v>23</v>
      </c>
      <c r="B49" s="25" t="s">
        <v>109</v>
      </c>
      <c r="C49" s="25">
        <v>9</v>
      </c>
      <c r="D49" s="80">
        <v>453</v>
      </c>
      <c r="E49" s="26" t="s">
        <v>23</v>
      </c>
      <c r="F49" s="106" t="s">
        <v>40</v>
      </c>
    </row>
    <row r="50" spans="1:20" ht="25.5" x14ac:dyDescent="0.2">
      <c r="A50" s="105" t="s">
        <v>23</v>
      </c>
      <c r="B50" s="25" t="s">
        <v>109</v>
      </c>
      <c r="C50" s="25">
        <v>9</v>
      </c>
      <c r="D50" s="80">
        <v>605</v>
      </c>
      <c r="E50" s="26" t="s">
        <v>23</v>
      </c>
      <c r="F50" s="106" t="s">
        <v>40</v>
      </c>
    </row>
    <row r="51" spans="1:20" ht="25.5" x14ac:dyDescent="0.2">
      <c r="A51" s="105" t="s">
        <v>23</v>
      </c>
      <c r="B51" s="25" t="s">
        <v>109</v>
      </c>
      <c r="C51" s="25">
        <v>9</v>
      </c>
      <c r="D51" s="80">
        <v>299</v>
      </c>
      <c r="E51" s="26" t="s">
        <v>23</v>
      </c>
      <c r="F51" s="106" t="s">
        <v>53</v>
      </c>
    </row>
    <row r="52" spans="1:20" ht="25.5" x14ac:dyDescent="0.2">
      <c r="A52" s="105" t="s">
        <v>23</v>
      </c>
      <c r="B52" s="25" t="s">
        <v>109</v>
      </c>
      <c r="C52" s="25">
        <v>9</v>
      </c>
      <c r="D52" s="80">
        <v>472</v>
      </c>
      <c r="E52" s="26" t="s">
        <v>23</v>
      </c>
      <c r="F52" s="106" t="s">
        <v>53</v>
      </c>
    </row>
    <row r="53" spans="1:20" ht="25.5" x14ac:dyDescent="0.2">
      <c r="A53" s="105" t="s">
        <v>23</v>
      </c>
      <c r="B53" s="25" t="s">
        <v>109</v>
      </c>
      <c r="C53" s="25">
        <v>9</v>
      </c>
      <c r="D53" s="80">
        <v>616</v>
      </c>
      <c r="E53" s="26" t="s">
        <v>23</v>
      </c>
      <c r="F53" s="106" t="s">
        <v>40</v>
      </c>
    </row>
    <row r="54" spans="1:20" ht="25.5" x14ac:dyDescent="0.2">
      <c r="A54" s="108" t="s">
        <v>23</v>
      </c>
      <c r="B54" s="109" t="s">
        <v>109</v>
      </c>
      <c r="C54" s="109">
        <v>9</v>
      </c>
      <c r="D54" s="110">
        <v>166</v>
      </c>
      <c r="E54" s="111" t="s">
        <v>23</v>
      </c>
      <c r="F54" s="112" t="s">
        <v>40</v>
      </c>
    </row>
    <row r="55" spans="1:20" ht="25.5" x14ac:dyDescent="0.2">
      <c r="A55" s="108"/>
      <c r="B55" s="109" t="s">
        <v>109</v>
      </c>
      <c r="C55" s="109">
        <v>9</v>
      </c>
      <c r="D55" s="110">
        <v>696</v>
      </c>
      <c r="E55" s="111" t="s">
        <v>23</v>
      </c>
      <c r="F55" s="112" t="s">
        <v>53</v>
      </c>
      <c r="N55" s="38"/>
      <c r="O55" s="38"/>
      <c r="P55" s="38"/>
      <c r="Q55" s="38"/>
      <c r="R55" s="38"/>
      <c r="S55" s="38"/>
      <c r="T55" s="38"/>
    </row>
    <row r="56" spans="1:20" ht="25.5" x14ac:dyDescent="0.2">
      <c r="A56" s="108" t="s">
        <v>23</v>
      </c>
      <c r="B56" s="109" t="s">
        <v>109</v>
      </c>
      <c r="C56" s="109">
        <v>9</v>
      </c>
      <c r="D56" s="110">
        <v>23889</v>
      </c>
      <c r="E56" s="111" t="s">
        <v>23</v>
      </c>
      <c r="F56" s="112" t="s">
        <v>35</v>
      </c>
      <c r="N56" s="38"/>
      <c r="O56" s="38"/>
      <c r="P56" s="38"/>
      <c r="Q56" s="38"/>
      <c r="R56" s="38"/>
      <c r="S56" s="38"/>
      <c r="T56" s="38"/>
    </row>
    <row r="57" spans="1:20" ht="38.25" x14ac:dyDescent="0.2">
      <c r="A57" s="105" t="s">
        <v>23</v>
      </c>
      <c r="B57" s="25" t="s">
        <v>109</v>
      </c>
      <c r="C57" s="25">
        <v>9</v>
      </c>
      <c r="D57" s="113">
        <v>110751</v>
      </c>
      <c r="E57" s="26" t="s">
        <v>23</v>
      </c>
      <c r="F57" s="106" t="s">
        <v>36</v>
      </c>
      <c r="N57" s="38"/>
      <c r="O57" s="38"/>
      <c r="P57" s="38"/>
      <c r="Q57" s="38"/>
      <c r="R57" s="38"/>
      <c r="S57" s="38"/>
      <c r="T57" s="38"/>
    </row>
    <row r="58" spans="1:20" x14ac:dyDescent="0.2">
      <c r="A58" s="105" t="s">
        <v>23</v>
      </c>
      <c r="B58" s="25" t="s">
        <v>109</v>
      </c>
      <c r="C58" s="25">
        <v>9</v>
      </c>
      <c r="D58" s="113">
        <v>16041</v>
      </c>
      <c r="E58" s="26" t="s">
        <v>23</v>
      </c>
      <c r="F58" s="94" t="s">
        <v>32</v>
      </c>
      <c r="N58" s="38"/>
      <c r="O58" s="38"/>
      <c r="P58" s="38"/>
      <c r="Q58" s="38"/>
      <c r="R58" s="38"/>
      <c r="S58" s="38"/>
      <c r="T58" s="38"/>
    </row>
    <row r="59" spans="1:20" ht="25.5" x14ac:dyDescent="0.2">
      <c r="A59" s="105" t="s">
        <v>23</v>
      </c>
      <c r="B59" s="25" t="s">
        <v>109</v>
      </c>
      <c r="C59" s="25">
        <v>9</v>
      </c>
      <c r="D59" s="113">
        <v>83712</v>
      </c>
      <c r="E59" s="26" t="s">
        <v>23</v>
      </c>
      <c r="F59" s="65" t="s">
        <v>33</v>
      </c>
      <c r="N59" s="38"/>
    </row>
    <row r="60" spans="1:20" x14ac:dyDescent="0.2">
      <c r="A60" s="93" t="s">
        <v>26</v>
      </c>
      <c r="B60" s="25" t="s">
        <v>23</v>
      </c>
      <c r="C60" s="25" t="s">
        <v>23</v>
      </c>
      <c r="D60" s="51">
        <f>SUM(D47:D59)</f>
        <v>239089</v>
      </c>
      <c r="E60" s="26" t="s">
        <v>23</v>
      </c>
      <c r="F60" s="35" t="s">
        <v>23</v>
      </c>
      <c r="N60" s="38"/>
    </row>
    <row r="61" spans="1:20" x14ac:dyDescent="0.2">
      <c r="A61" s="34" t="s">
        <v>23</v>
      </c>
      <c r="B61" s="25" t="s">
        <v>23</v>
      </c>
      <c r="C61" s="25" t="s">
        <v>23</v>
      </c>
      <c r="D61" s="25" t="s">
        <v>23</v>
      </c>
      <c r="E61" s="26">
        <f>SUM(D60)+D46</f>
        <v>960205</v>
      </c>
      <c r="F61" s="35" t="s">
        <v>23</v>
      </c>
      <c r="G61" s="38"/>
      <c r="H61" s="38"/>
      <c r="I61" s="38"/>
      <c r="J61" s="38"/>
      <c r="K61" s="38"/>
      <c r="L61" s="38"/>
      <c r="M61" s="38"/>
      <c r="N61" s="38"/>
    </row>
    <row r="62" spans="1:20" x14ac:dyDescent="0.2">
      <c r="A62" s="60" t="s">
        <v>12</v>
      </c>
      <c r="B62" s="25" t="s">
        <v>23</v>
      </c>
      <c r="C62" s="25" t="s">
        <v>23</v>
      </c>
      <c r="D62" s="59">
        <v>16484</v>
      </c>
      <c r="E62" s="26" t="s">
        <v>23</v>
      </c>
      <c r="F62" s="32" t="s">
        <v>23</v>
      </c>
    </row>
    <row r="63" spans="1:20" ht="38.25" x14ac:dyDescent="0.2">
      <c r="A63" s="105" t="s">
        <v>13</v>
      </c>
      <c r="B63" s="25" t="s">
        <v>109</v>
      </c>
      <c r="C63" s="25">
        <v>9</v>
      </c>
      <c r="D63" s="114">
        <v>2103</v>
      </c>
      <c r="E63" s="26" t="s">
        <v>23</v>
      </c>
      <c r="F63" s="94" t="s">
        <v>36</v>
      </c>
    </row>
    <row r="64" spans="1:20" ht="25.5" x14ac:dyDescent="0.2">
      <c r="A64" s="105" t="s">
        <v>23</v>
      </c>
      <c r="B64" s="25" t="s">
        <v>109</v>
      </c>
      <c r="C64" s="25">
        <v>9</v>
      </c>
      <c r="D64" s="80">
        <v>605</v>
      </c>
      <c r="E64" s="26" t="s">
        <v>23</v>
      </c>
      <c r="F64" s="94" t="s">
        <v>34</v>
      </c>
    </row>
    <row r="65" spans="1:6" x14ac:dyDescent="0.2">
      <c r="A65" s="105" t="s">
        <v>23</v>
      </c>
      <c r="B65" s="25" t="s">
        <v>109</v>
      </c>
      <c r="C65" s="25">
        <v>9</v>
      </c>
      <c r="D65" s="80">
        <v>304</v>
      </c>
      <c r="E65" s="26" t="s">
        <v>23</v>
      </c>
      <c r="F65" s="94" t="s">
        <v>32</v>
      </c>
    </row>
    <row r="66" spans="1:6" ht="25.5" x14ac:dyDescent="0.2">
      <c r="A66" s="105" t="s">
        <v>23</v>
      </c>
      <c r="B66" s="25" t="s">
        <v>109</v>
      </c>
      <c r="C66" s="25">
        <v>9</v>
      </c>
      <c r="D66" s="80">
        <v>1621</v>
      </c>
      <c r="E66" s="26" t="s">
        <v>23</v>
      </c>
      <c r="F66" s="65" t="s">
        <v>33</v>
      </c>
    </row>
    <row r="67" spans="1:6" x14ac:dyDescent="0.2">
      <c r="A67" s="93" t="s">
        <v>14</v>
      </c>
      <c r="B67" s="25"/>
      <c r="C67" s="25" t="s">
        <v>23</v>
      </c>
      <c r="D67" s="51">
        <f>SUM(D63:D66)</f>
        <v>4633</v>
      </c>
      <c r="E67" s="52" t="s">
        <v>23</v>
      </c>
      <c r="F67" s="115" t="s">
        <v>23</v>
      </c>
    </row>
    <row r="68" spans="1:6" x14ac:dyDescent="0.2">
      <c r="A68" s="34" t="s">
        <v>23</v>
      </c>
      <c r="B68" s="25" t="s">
        <v>23</v>
      </c>
      <c r="C68" s="25" t="s">
        <v>23</v>
      </c>
      <c r="D68" s="25" t="s">
        <v>23</v>
      </c>
      <c r="E68" s="53">
        <f>SUM(D67)+D62</f>
        <v>21117</v>
      </c>
      <c r="F68" s="115" t="s">
        <v>23</v>
      </c>
    </row>
    <row r="69" spans="1:6" x14ac:dyDescent="0.2">
      <c r="A69" s="61" t="s">
        <v>44</v>
      </c>
      <c r="B69" s="25" t="s">
        <v>23</v>
      </c>
      <c r="C69" s="25" t="s">
        <v>23</v>
      </c>
      <c r="D69" s="91">
        <v>55007</v>
      </c>
      <c r="E69" s="53" t="s">
        <v>23</v>
      </c>
      <c r="F69" s="115" t="s">
        <v>23</v>
      </c>
    </row>
    <row r="70" spans="1:6" x14ac:dyDescent="0.2">
      <c r="A70" s="116" t="s">
        <v>45</v>
      </c>
      <c r="B70" s="25" t="s">
        <v>109</v>
      </c>
      <c r="C70" s="25">
        <v>9</v>
      </c>
      <c r="D70" s="98">
        <v>1622</v>
      </c>
      <c r="E70" s="53" t="s">
        <v>23</v>
      </c>
      <c r="F70" s="96" t="s">
        <v>52</v>
      </c>
    </row>
    <row r="71" spans="1:6" ht="38.25" x14ac:dyDescent="0.2">
      <c r="A71" s="62" t="s">
        <v>23</v>
      </c>
      <c r="B71" s="25" t="s">
        <v>109</v>
      </c>
      <c r="C71" s="25">
        <v>9</v>
      </c>
      <c r="D71" s="98">
        <v>9</v>
      </c>
      <c r="E71" s="53" t="s">
        <v>23</v>
      </c>
      <c r="F71" s="95" t="s">
        <v>50</v>
      </c>
    </row>
    <row r="72" spans="1:6" x14ac:dyDescent="0.2">
      <c r="A72" s="62" t="s">
        <v>23</v>
      </c>
      <c r="B72" s="25" t="s">
        <v>109</v>
      </c>
      <c r="C72" s="25">
        <v>9</v>
      </c>
      <c r="D72" s="98">
        <v>6325</v>
      </c>
      <c r="E72" s="53" t="s">
        <v>23</v>
      </c>
      <c r="F72" s="96" t="s">
        <v>33</v>
      </c>
    </row>
    <row r="73" spans="1:6" x14ac:dyDescent="0.2">
      <c r="A73" s="62" t="s">
        <v>23</v>
      </c>
      <c r="B73" s="25" t="s">
        <v>109</v>
      </c>
      <c r="C73" s="25">
        <v>9</v>
      </c>
      <c r="D73" s="98">
        <v>298</v>
      </c>
      <c r="E73" s="53" t="s">
        <v>23</v>
      </c>
      <c r="F73" s="96"/>
    </row>
    <row r="74" spans="1:6" ht="38.25" x14ac:dyDescent="0.2">
      <c r="A74" s="62" t="s">
        <v>23</v>
      </c>
      <c r="B74" s="25" t="s">
        <v>109</v>
      </c>
      <c r="C74" s="25">
        <v>9</v>
      </c>
      <c r="D74" s="98">
        <v>15340</v>
      </c>
      <c r="E74" s="53" t="s">
        <v>23</v>
      </c>
      <c r="F74" s="95" t="s">
        <v>69</v>
      </c>
    </row>
    <row r="75" spans="1:6" x14ac:dyDescent="0.2">
      <c r="A75" s="93" t="s">
        <v>46</v>
      </c>
      <c r="B75" s="25" t="s">
        <v>23</v>
      </c>
      <c r="C75" s="25" t="s">
        <v>23</v>
      </c>
      <c r="D75" s="91">
        <f>SUM(D70:D74)</f>
        <v>23594</v>
      </c>
      <c r="E75" s="53" t="s">
        <v>23</v>
      </c>
      <c r="F75" s="104" t="s">
        <v>23</v>
      </c>
    </row>
    <row r="76" spans="1:6" x14ac:dyDescent="0.2">
      <c r="A76" s="34" t="s">
        <v>23</v>
      </c>
      <c r="B76" s="25" t="s">
        <v>23</v>
      </c>
      <c r="C76" s="25" t="s">
        <v>23</v>
      </c>
      <c r="D76" s="97" t="s">
        <v>23</v>
      </c>
      <c r="E76" s="53">
        <f>D69+D75</f>
        <v>78601</v>
      </c>
      <c r="F76" s="104" t="s">
        <v>23</v>
      </c>
    </row>
    <row r="77" spans="1:6" x14ac:dyDescent="0.2">
      <c r="A77" s="61" t="s">
        <v>56</v>
      </c>
      <c r="B77" s="25" t="s">
        <v>23</v>
      </c>
      <c r="C77" s="25" t="s">
        <v>23</v>
      </c>
      <c r="D77" s="97" t="s">
        <v>23</v>
      </c>
      <c r="E77" s="53" t="s">
        <v>23</v>
      </c>
      <c r="F77" s="104" t="s">
        <v>23</v>
      </c>
    </row>
    <row r="78" spans="1:6" x14ac:dyDescent="0.2">
      <c r="A78" s="116" t="s">
        <v>167</v>
      </c>
      <c r="B78" s="25" t="s">
        <v>23</v>
      </c>
      <c r="C78" s="25" t="s">
        <v>23</v>
      </c>
      <c r="D78" s="97" t="s">
        <v>23</v>
      </c>
      <c r="E78" s="53" t="s">
        <v>23</v>
      </c>
      <c r="F78" s="104" t="s">
        <v>23</v>
      </c>
    </row>
    <row r="79" spans="1:6" x14ac:dyDescent="0.2">
      <c r="A79" s="93" t="s">
        <v>57</v>
      </c>
      <c r="B79" s="25" t="s">
        <v>23</v>
      </c>
      <c r="C79" s="25" t="s">
        <v>23</v>
      </c>
      <c r="D79" s="97" t="s">
        <v>23</v>
      </c>
      <c r="E79" s="53" t="s">
        <v>23</v>
      </c>
      <c r="F79" s="104" t="s">
        <v>23</v>
      </c>
    </row>
    <row r="80" spans="1:6" x14ac:dyDescent="0.2">
      <c r="A80" s="34" t="s">
        <v>23</v>
      </c>
      <c r="B80" s="25" t="s">
        <v>23</v>
      </c>
      <c r="C80" s="25" t="s">
        <v>23</v>
      </c>
      <c r="D80" s="97" t="s">
        <v>23</v>
      </c>
      <c r="E80" s="53">
        <v>12630.61</v>
      </c>
      <c r="F80" s="104" t="s">
        <v>23</v>
      </c>
    </row>
    <row r="81" spans="1:6" x14ac:dyDescent="0.2">
      <c r="A81" s="61" t="s">
        <v>54</v>
      </c>
      <c r="B81" s="25" t="s">
        <v>23</v>
      </c>
      <c r="C81" s="25" t="s">
        <v>23</v>
      </c>
      <c r="D81" s="97">
        <v>0</v>
      </c>
      <c r="E81" s="53" t="s">
        <v>23</v>
      </c>
      <c r="F81" s="134" t="s">
        <v>23</v>
      </c>
    </row>
    <row r="82" spans="1:6" x14ac:dyDescent="0.2">
      <c r="A82" s="34" t="s">
        <v>23</v>
      </c>
      <c r="B82" s="25" t="s">
        <v>23</v>
      </c>
      <c r="C82" s="25" t="s">
        <v>23</v>
      </c>
      <c r="D82" s="98">
        <v>0</v>
      </c>
      <c r="E82" s="53" t="s">
        <v>23</v>
      </c>
      <c r="F82" s="35" t="s">
        <v>23</v>
      </c>
    </row>
    <row r="83" spans="1:6" x14ac:dyDescent="0.2">
      <c r="A83" s="93" t="s">
        <v>55</v>
      </c>
      <c r="B83" s="25" t="s">
        <v>23</v>
      </c>
      <c r="C83" s="25" t="s">
        <v>23</v>
      </c>
      <c r="D83" s="26">
        <f>SUM(D82:D82)</f>
        <v>0</v>
      </c>
      <c r="E83" s="53" t="s">
        <v>23</v>
      </c>
      <c r="F83" s="35" t="s">
        <v>23</v>
      </c>
    </row>
    <row r="84" spans="1:6" x14ac:dyDescent="0.2">
      <c r="A84" s="34" t="s">
        <v>23</v>
      </c>
      <c r="B84" s="25" t="s">
        <v>23</v>
      </c>
      <c r="C84" s="25" t="s">
        <v>23</v>
      </c>
      <c r="D84" s="97" t="s">
        <v>23</v>
      </c>
      <c r="E84" s="53">
        <v>265350</v>
      </c>
      <c r="F84" s="35" t="s">
        <v>23</v>
      </c>
    </row>
    <row r="85" spans="1:6" x14ac:dyDescent="0.2">
      <c r="A85" s="31" t="s">
        <v>37</v>
      </c>
      <c r="B85" s="25" t="s">
        <v>23</v>
      </c>
      <c r="C85" s="25" t="s">
        <v>23</v>
      </c>
      <c r="D85" s="130">
        <v>114868</v>
      </c>
      <c r="E85" s="26" t="s">
        <v>23</v>
      </c>
      <c r="F85" s="35" t="s">
        <v>23</v>
      </c>
    </row>
    <row r="86" spans="1:6" ht="38.25" x14ac:dyDescent="0.2">
      <c r="A86" s="131" t="s">
        <v>39</v>
      </c>
      <c r="B86" s="132" t="s">
        <v>109</v>
      </c>
      <c r="C86" s="132">
        <v>9</v>
      </c>
      <c r="D86" s="135">
        <v>39168</v>
      </c>
      <c r="E86" s="26" t="s">
        <v>23</v>
      </c>
      <c r="F86" s="133" t="s">
        <v>47</v>
      </c>
    </row>
    <row r="87" spans="1:6" x14ac:dyDescent="0.2">
      <c r="A87" s="93" t="s">
        <v>38</v>
      </c>
      <c r="B87" s="25" t="s">
        <v>23</v>
      </c>
      <c r="C87" s="25" t="s">
        <v>23</v>
      </c>
      <c r="D87" s="30">
        <f>D86</f>
        <v>39168</v>
      </c>
      <c r="E87" s="26" t="s">
        <v>23</v>
      </c>
      <c r="F87" s="32" t="s">
        <v>23</v>
      </c>
    </row>
    <row r="88" spans="1:6" x14ac:dyDescent="0.2">
      <c r="A88" s="34" t="s">
        <v>23</v>
      </c>
      <c r="B88" s="25" t="s">
        <v>23</v>
      </c>
      <c r="C88" s="25" t="s">
        <v>23</v>
      </c>
      <c r="D88" s="25" t="s">
        <v>23</v>
      </c>
      <c r="E88" s="26">
        <f>SUM(D87)+D85</f>
        <v>154036</v>
      </c>
      <c r="F88" s="32" t="s">
        <v>23</v>
      </c>
    </row>
    <row r="89" spans="1:6" ht="13.5" thickBot="1" x14ac:dyDescent="0.25">
      <c r="A89" s="83" t="s">
        <v>23</v>
      </c>
      <c r="B89" s="41" t="s">
        <v>23</v>
      </c>
      <c r="C89" s="41" t="s">
        <v>23</v>
      </c>
      <c r="D89" s="41" t="s">
        <v>23</v>
      </c>
      <c r="E89" s="84">
        <f>SUM(E9:E88)</f>
        <v>6936876.6100000003</v>
      </c>
      <c r="F89" s="42" t="s">
        <v>23</v>
      </c>
    </row>
    <row r="109" spans="6:6" x14ac:dyDescent="0.2">
      <c r="F109" s="38"/>
    </row>
    <row r="110" spans="6:6" x14ac:dyDescent="0.2">
      <c r="F110" s="38"/>
    </row>
    <row r="111" spans="6:6" x14ac:dyDescent="0.2">
      <c r="F111" s="38"/>
    </row>
  </sheetData>
  <sheetProtection password="87A4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WhiteSpace="0" zoomScaleNormal="100" workbookViewId="0">
      <selection activeCell="L27" sqref="L27"/>
    </sheetView>
  </sheetViews>
  <sheetFormatPr defaultRowHeight="14.25" x14ac:dyDescent="0.2"/>
  <cols>
    <col min="1" max="1" width="6.85546875" style="11" customWidth="1"/>
    <col min="2" max="2" width="10.140625" style="11" bestFit="1" customWidth="1"/>
    <col min="3" max="3" width="13" style="11" bestFit="1" customWidth="1"/>
    <col min="4" max="4" width="35.7109375" style="11" bestFit="1" customWidth="1"/>
    <col min="5" max="5" width="42.28515625" style="11" customWidth="1"/>
    <col min="6" max="6" width="14.28515625" style="11" bestFit="1" customWidth="1"/>
    <col min="7" max="7" width="9.140625" style="11"/>
    <col min="8" max="8" width="10.7109375" style="11" bestFit="1" customWidth="1"/>
    <col min="9" max="9" width="12.28515625" style="11" bestFit="1" customWidth="1"/>
    <col min="10" max="10" width="10.140625" style="11" bestFit="1" customWidth="1"/>
    <col min="11" max="16384" width="9.140625" style="11"/>
  </cols>
  <sheetData>
    <row r="1" spans="1:6" x14ac:dyDescent="0.2">
      <c r="A1" s="1" t="s">
        <v>4</v>
      </c>
      <c r="B1" s="1"/>
      <c r="C1" s="7"/>
      <c r="D1" s="7"/>
      <c r="E1" s="7"/>
      <c r="F1" s="7"/>
    </row>
    <row r="3" spans="1:6" x14ac:dyDescent="0.2">
      <c r="A3" s="1" t="s">
        <v>17</v>
      </c>
      <c r="B3" s="7"/>
      <c r="C3" s="7"/>
      <c r="D3" s="7"/>
      <c r="F3" s="7"/>
    </row>
    <row r="4" spans="1:6" x14ac:dyDescent="0.2">
      <c r="A4" s="7"/>
      <c r="B4" s="1"/>
      <c r="C4" s="7"/>
      <c r="D4" s="7"/>
      <c r="E4" s="7"/>
      <c r="F4" s="7"/>
    </row>
    <row r="5" spans="1:6" x14ac:dyDescent="0.2">
      <c r="A5" s="140" t="s">
        <v>77</v>
      </c>
      <c r="B5" s="140"/>
      <c r="C5" s="140"/>
      <c r="F5" s="7"/>
    </row>
    <row r="6" spans="1:6" x14ac:dyDescent="0.2">
      <c r="A6" s="7"/>
      <c r="B6" s="7"/>
      <c r="C6" s="7"/>
      <c r="D6" s="7"/>
      <c r="E6" s="7"/>
      <c r="F6" s="7"/>
    </row>
    <row r="7" spans="1:6" ht="51" x14ac:dyDescent="0.2">
      <c r="A7" s="81" t="s">
        <v>0</v>
      </c>
      <c r="B7" s="81" t="s">
        <v>1</v>
      </c>
      <c r="C7" s="82" t="s">
        <v>2</v>
      </c>
      <c r="D7" s="81" t="s">
        <v>15</v>
      </c>
      <c r="E7" s="81" t="s">
        <v>29</v>
      </c>
      <c r="F7" s="81" t="s">
        <v>16</v>
      </c>
    </row>
    <row r="8" spans="1:6" x14ac:dyDescent="0.2">
      <c r="A8" s="16">
        <v>1</v>
      </c>
      <c r="B8" s="28">
        <v>43923</v>
      </c>
      <c r="C8" s="22">
        <v>503</v>
      </c>
      <c r="D8" s="15" t="s">
        <v>81</v>
      </c>
      <c r="E8" s="15" t="s">
        <v>82</v>
      </c>
      <c r="F8" s="37">
        <v>1345.89</v>
      </c>
    </row>
    <row r="9" spans="1:6" x14ac:dyDescent="0.2">
      <c r="A9" s="79">
        <v>2</v>
      </c>
      <c r="B9" s="55">
        <v>43923</v>
      </c>
      <c r="C9" s="56">
        <v>505</v>
      </c>
      <c r="D9" s="57" t="s">
        <v>81</v>
      </c>
      <c r="E9" s="57" t="s">
        <v>83</v>
      </c>
      <c r="F9" s="37">
        <v>2113.39</v>
      </c>
    </row>
    <row r="10" spans="1:6" x14ac:dyDescent="0.2">
      <c r="A10" s="16">
        <v>3</v>
      </c>
      <c r="B10" s="28">
        <v>43923</v>
      </c>
      <c r="C10" s="22">
        <v>506</v>
      </c>
      <c r="D10" s="15" t="s">
        <v>84</v>
      </c>
      <c r="E10" s="15" t="s">
        <v>85</v>
      </c>
      <c r="F10" s="37">
        <v>22848</v>
      </c>
    </row>
    <row r="11" spans="1:6" x14ac:dyDescent="0.2">
      <c r="A11" s="79">
        <v>4</v>
      </c>
      <c r="B11" s="28">
        <v>43923</v>
      </c>
      <c r="C11" s="23">
        <v>507</v>
      </c>
      <c r="D11" s="57" t="s">
        <v>86</v>
      </c>
      <c r="E11" s="6" t="s">
        <v>87</v>
      </c>
      <c r="F11" s="36">
        <v>3000</v>
      </c>
    </row>
    <row r="12" spans="1:6" x14ac:dyDescent="0.2">
      <c r="A12" s="16">
        <v>5</v>
      </c>
      <c r="B12" s="28">
        <v>43923</v>
      </c>
      <c r="C12" s="49">
        <v>508</v>
      </c>
      <c r="D12" s="15" t="s">
        <v>88</v>
      </c>
      <c r="E12" s="48" t="s">
        <v>89</v>
      </c>
      <c r="F12" s="138">
        <v>1852.59</v>
      </c>
    </row>
    <row r="13" spans="1:6" x14ac:dyDescent="0.2">
      <c r="A13" s="79">
        <v>6</v>
      </c>
      <c r="B13" s="28">
        <v>43923</v>
      </c>
      <c r="C13" s="85">
        <v>509</v>
      </c>
      <c r="D13" s="15" t="s">
        <v>92</v>
      </c>
      <c r="E13" s="86" t="s">
        <v>93</v>
      </c>
      <c r="F13" s="139">
        <v>11350</v>
      </c>
    </row>
    <row r="14" spans="1:6" s="21" customFormat="1" x14ac:dyDescent="0.2">
      <c r="A14" s="16">
        <v>7</v>
      </c>
      <c r="B14" s="28">
        <v>43923</v>
      </c>
      <c r="C14" s="56">
        <v>511</v>
      </c>
      <c r="D14" s="57" t="s">
        <v>90</v>
      </c>
      <c r="E14" s="57" t="s">
        <v>91</v>
      </c>
      <c r="F14" s="37">
        <v>291.55</v>
      </c>
    </row>
    <row r="15" spans="1:6" x14ac:dyDescent="0.2">
      <c r="A15" s="79">
        <v>8</v>
      </c>
      <c r="B15" s="28">
        <v>43923</v>
      </c>
      <c r="C15" s="22">
        <v>512</v>
      </c>
      <c r="D15" s="15" t="s">
        <v>96</v>
      </c>
      <c r="E15" s="15" t="s">
        <v>97</v>
      </c>
      <c r="F15" s="37">
        <v>773.5</v>
      </c>
    </row>
    <row r="16" spans="1:6" x14ac:dyDescent="0.2">
      <c r="A16" s="16">
        <v>9</v>
      </c>
      <c r="B16" s="28">
        <v>43929</v>
      </c>
      <c r="C16" s="22">
        <v>589</v>
      </c>
      <c r="D16" s="57" t="s">
        <v>98</v>
      </c>
      <c r="E16" s="15" t="s">
        <v>99</v>
      </c>
      <c r="F16" s="37">
        <v>201.77</v>
      </c>
    </row>
    <row r="17" spans="1:7" x14ac:dyDescent="0.2">
      <c r="A17" s="79">
        <v>10</v>
      </c>
      <c r="B17" s="28">
        <v>43929</v>
      </c>
      <c r="C17" s="22">
        <v>590</v>
      </c>
      <c r="D17" s="15" t="s">
        <v>100</v>
      </c>
      <c r="E17" s="15" t="s">
        <v>101</v>
      </c>
      <c r="F17" s="37">
        <v>285.39999999999998</v>
      </c>
    </row>
    <row r="18" spans="1:7" x14ac:dyDescent="0.2">
      <c r="A18" s="16">
        <v>11</v>
      </c>
      <c r="B18" s="28">
        <v>43929</v>
      </c>
      <c r="C18" s="22">
        <v>591</v>
      </c>
      <c r="D18" s="57" t="s">
        <v>102</v>
      </c>
      <c r="E18" s="15" t="s">
        <v>103</v>
      </c>
      <c r="F18" s="37">
        <v>24744.68</v>
      </c>
    </row>
    <row r="19" spans="1:7" x14ac:dyDescent="0.2">
      <c r="A19" s="79">
        <v>12</v>
      </c>
      <c r="B19" s="28">
        <v>43929</v>
      </c>
      <c r="C19" s="22">
        <v>592</v>
      </c>
      <c r="D19" s="15" t="s">
        <v>104</v>
      </c>
      <c r="E19" s="15" t="s">
        <v>76</v>
      </c>
      <c r="F19" s="37">
        <v>400.67</v>
      </c>
    </row>
    <row r="20" spans="1:7" x14ac:dyDescent="0.2">
      <c r="A20" s="16">
        <v>13</v>
      </c>
      <c r="B20" s="28">
        <v>43929</v>
      </c>
      <c r="C20" s="22">
        <v>593</v>
      </c>
      <c r="D20" s="15" t="s">
        <v>105</v>
      </c>
      <c r="E20" s="15" t="s">
        <v>106</v>
      </c>
      <c r="F20" s="37">
        <v>15467.24</v>
      </c>
    </row>
    <row r="21" spans="1:7" x14ac:dyDescent="0.2">
      <c r="A21" s="79">
        <v>14</v>
      </c>
      <c r="B21" s="28">
        <v>43929</v>
      </c>
      <c r="C21" s="22">
        <v>594</v>
      </c>
      <c r="D21" s="15" t="s">
        <v>107</v>
      </c>
      <c r="E21" s="15" t="s">
        <v>108</v>
      </c>
      <c r="F21" s="37">
        <v>2677.5</v>
      </c>
    </row>
    <row r="22" spans="1:7" x14ac:dyDescent="0.2">
      <c r="A22" s="16">
        <v>15</v>
      </c>
      <c r="B22" s="28">
        <v>43934</v>
      </c>
      <c r="C22" s="22">
        <v>60</v>
      </c>
      <c r="D22" s="15" t="s">
        <v>110</v>
      </c>
      <c r="E22" s="15" t="s">
        <v>111</v>
      </c>
      <c r="F22" s="37">
        <v>-200</v>
      </c>
    </row>
    <row r="23" spans="1:7" x14ac:dyDescent="0.2">
      <c r="A23" s="79">
        <v>16</v>
      </c>
      <c r="B23" s="28">
        <v>43934</v>
      </c>
      <c r="C23" s="22">
        <v>59</v>
      </c>
      <c r="D23" s="15" t="s">
        <v>110</v>
      </c>
      <c r="E23" s="15" t="s">
        <v>111</v>
      </c>
      <c r="F23" s="37">
        <v>-145</v>
      </c>
    </row>
    <row r="24" spans="1:7" x14ac:dyDescent="0.2">
      <c r="A24" s="16">
        <v>17</v>
      </c>
      <c r="B24" s="28">
        <v>43934</v>
      </c>
      <c r="C24" s="22">
        <v>600</v>
      </c>
      <c r="D24" s="15" t="s">
        <v>112</v>
      </c>
      <c r="E24" s="15" t="s">
        <v>113</v>
      </c>
      <c r="F24" s="37">
        <v>76.87</v>
      </c>
    </row>
    <row r="25" spans="1:7" x14ac:dyDescent="0.2">
      <c r="A25" s="79">
        <v>18</v>
      </c>
      <c r="B25" s="28">
        <v>43934</v>
      </c>
      <c r="C25" s="22">
        <v>601</v>
      </c>
      <c r="D25" s="15" t="s">
        <v>112</v>
      </c>
      <c r="E25" s="15" t="s">
        <v>114</v>
      </c>
      <c r="F25" s="37">
        <v>3340.93</v>
      </c>
    </row>
    <row r="26" spans="1:7" x14ac:dyDescent="0.2">
      <c r="A26" s="16">
        <v>19</v>
      </c>
      <c r="B26" s="28">
        <v>43934</v>
      </c>
      <c r="C26" s="22">
        <v>602</v>
      </c>
      <c r="D26" s="15" t="s">
        <v>115</v>
      </c>
      <c r="E26" s="15" t="s">
        <v>116</v>
      </c>
      <c r="F26" s="37">
        <v>1071</v>
      </c>
    </row>
    <row r="27" spans="1:7" x14ac:dyDescent="0.2">
      <c r="A27" s="79">
        <v>20</v>
      </c>
      <c r="B27" s="28">
        <v>43934</v>
      </c>
      <c r="C27" s="56">
        <v>603</v>
      </c>
      <c r="D27" s="57" t="s">
        <v>117</v>
      </c>
      <c r="E27" s="57" t="s">
        <v>118</v>
      </c>
      <c r="F27" s="27">
        <v>1446.65</v>
      </c>
    </row>
    <row r="28" spans="1:7" x14ac:dyDescent="0.2">
      <c r="A28" s="16">
        <v>21</v>
      </c>
      <c r="B28" s="28">
        <v>43934</v>
      </c>
      <c r="C28" s="22">
        <v>604</v>
      </c>
      <c r="D28" s="15" t="s">
        <v>88</v>
      </c>
      <c r="E28" s="24" t="s">
        <v>119</v>
      </c>
      <c r="F28" s="27">
        <v>2413.61</v>
      </c>
    </row>
    <row r="29" spans="1:7" x14ac:dyDescent="0.2">
      <c r="A29" s="79">
        <v>22</v>
      </c>
      <c r="B29" s="28">
        <v>43934</v>
      </c>
      <c r="C29" s="22">
        <v>605</v>
      </c>
      <c r="D29" s="15" t="s">
        <v>107</v>
      </c>
      <c r="E29" s="15" t="s">
        <v>120</v>
      </c>
      <c r="F29" s="27">
        <v>4320.8900000000003</v>
      </c>
    </row>
    <row r="30" spans="1:7" x14ac:dyDescent="0.2">
      <c r="A30" s="16">
        <v>23</v>
      </c>
      <c r="B30" s="28">
        <v>43934</v>
      </c>
      <c r="C30" s="22">
        <v>606</v>
      </c>
      <c r="D30" s="15" t="s">
        <v>121</v>
      </c>
      <c r="E30" s="24" t="s">
        <v>122</v>
      </c>
      <c r="F30" s="27">
        <v>7616</v>
      </c>
      <c r="G30" s="21"/>
    </row>
    <row r="31" spans="1:7" x14ac:dyDescent="0.2">
      <c r="A31" s="79">
        <v>24</v>
      </c>
      <c r="B31" s="29">
        <v>43934</v>
      </c>
      <c r="C31" s="22">
        <v>607</v>
      </c>
      <c r="D31" s="15" t="s">
        <v>123</v>
      </c>
      <c r="E31" s="24" t="s">
        <v>124</v>
      </c>
      <c r="F31" s="27">
        <v>119</v>
      </c>
      <c r="G31" s="21"/>
    </row>
    <row r="32" spans="1:7" x14ac:dyDescent="0.2">
      <c r="A32" s="16">
        <v>25</v>
      </c>
      <c r="B32" s="55">
        <v>43934</v>
      </c>
      <c r="C32" s="56">
        <v>608</v>
      </c>
      <c r="D32" s="57" t="s">
        <v>125</v>
      </c>
      <c r="E32" s="58" t="s">
        <v>126</v>
      </c>
      <c r="F32" s="27">
        <v>4980.1400000000003</v>
      </c>
    </row>
    <row r="33" spans="1:6" x14ac:dyDescent="0.2">
      <c r="A33" s="79">
        <v>26</v>
      </c>
      <c r="B33" s="55">
        <v>43934</v>
      </c>
      <c r="C33" s="56">
        <v>17</v>
      </c>
      <c r="D33" s="57" t="s">
        <v>110</v>
      </c>
      <c r="E33" s="58" t="s">
        <v>127</v>
      </c>
      <c r="F33" s="27">
        <v>2160</v>
      </c>
    </row>
    <row r="34" spans="1:6" x14ac:dyDescent="0.2">
      <c r="A34" s="16">
        <v>27</v>
      </c>
      <c r="B34" s="55">
        <v>43936</v>
      </c>
      <c r="C34" s="56">
        <v>61</v>
      </c>
      <c r="D34" s="57" t="s">
        <v>110</v>
      </c>
      <c r="E34" s="58" t="s">
        <v>111</v>
      </c>
      <c r="F34" s="37">
        <v>-50</v>
      </c>
    </row>
    <row r="35" spans="1:6" x14ac:dyDescent="0.2">
      <c r="A35" s="79">
        <v>28</v>
      </c>
      <c r="B35" s="55">
        <v>43936</v>
      </c>
      <c r="C35" s="56">
        <v>609</v>
      </c>
      <c r="D35" s="57" t="s">
        <v>128</v>
      </c>
      <c r="E35" s="58" t="s">
        <v>129</v>
      </c>
      <c r="F35" s="37">
        <v>1494</v>
      </c>
    </row>
    <row r="36" spans="1:6" x14ac:dyDescent="0.2">
      <c r="A36" s="16">
        <v>29</v>
      </c>
      <c r="B36" s="55">
        <v>43948</v>
      </c>
      <c r="C36" s="56">
        <v>610</v>
      </c>
      <c r="D36" s="57" t="s">
        <v>81</v>
      </c>
      <c r="E36" s="58" t="s">
        <v>130</v>
      </c>
      <c r="F36" s="37">
        <v>101.29</v>
      </c>
    </row>
    <row r="37" spans="1:6" x14ac:dyDescent="0.2">
      <c r="A37" s="79">
        <v>30</v>
      </c>
      <c r="B37" s="55">
        <v>43948</v>
      </c>
      <c r="C37" s="56">
        <v>611</v>
      </c>
      <c r="D37" s="57" t="s">
        <v>81</v>
      </c>
      <c r="E37" s="58" t="s">
        <v>131</v>
      </c>
      <c r="F37" s="37">
        <v>101.29</v>
      </c>
    </row>
    <row r="38" spans="1:6" x14ac:dyDescent="0.2">
      <c r="A38" s="16">
        <v>31</v>
      </c>
      <c r="B38" s="55">
        <v>43936</v>
      </c>
      <c r="C38" s="56">
        <v>612</v>
      </c>
      <c r="D38" s="57" t="s">
        <v>132</v>
      </c>
      <c r="E38" s="58" t="s">
        <v>133</v>
      </c>
      <c r="F38" s="37">
        <v>6664</v>
      </c>
    </row>
    <row r="39" spans="1:6" x14ac:dyDescent="0.2">
      <c r="A39" s="79">
        <v>32</v>
      </c>
      <c r="B39" s="55">
        <v>43936</v>
      </c>
      <c r="C39" s="56">
        <v>613</v>
      </c>
      <c r="D39" s="57" t="s">
        <v>134</v>
      </c>
      <c r="E39" s="58" t="s">
        <v>135</v>
      </c>
      <c r="F39" s="37">
        <v>5436</v>
      </c>
    </row>
    <row r="40" spans="1:6" x14ac:dyDescent="0.2">
      <c r="A40" s="16">
        <v>33</v>
      </c>
      <c r="B40" s="55">
        <v>43936</v>
      </c>
      <c r="C40" s="56">
        <v>614</v>
      </c>
      <c r="D40" s="57" t="s">
        <v>134</v>
      </c>
      <c r="E40" s="58" t="s">
        <v>135</v>
      </c>
      <c r="F40" s="37">
        <v>1415.62</v>
      </c>
    </row>
    <row r="41" spans="1:6" x14ac:dyDescent="0.2">
      <c r="A41" s="79">
        <v>34</v>
      </c>
      <c r="B41" s="55">
        <v>43936</v>
      </c>
      <c r="C41" s="56">
        <v>65</v>
      </c>
      <c r="D41" s="57" t="s">
        <v>136</v>
      </c>
      <c r="E41" s="58" t="s">
        <v>137</v>
      </c>
      <c r="F41" s="37">
        <v>10000</v>
      </c>
    </row>
    <row r="42" spans="1:6" x14ac:dyDescent="0.2">
      <c r="A42" s="16">
        <v>35</v>
      </c>
      <c r="B42" s="55">
        <v>43943</v>
      </c>
      <c r="C42" s="56">
        <v>620</v>
      </c>
      <c r="D42" s="57" t="s">
        <v>138</v>
      </c>
      <c r="E42" s="58" t="s">
        <v>139</v>
      </c>
      <c r="F42" s="37">
        <v>7735</v>
      </c>
    </row>
    <row r="43" spans="1:6" x14ac:dyDescent="0.2">
      <c r="A43" s="79">
        <v>36</v>
      </c>
      <c r="B43" s="55">
        <v>43943</v>
      </c>
      <c r="C43" s="56">
        <v>621</v>
      </c>
      <c r="D43" s="57" t="s">
        <v>140</v>
      </c>
      <c r="E43" s="58" t="s">
        <v>141</v>
      </c>
      <c r="F43" s="37">
        <v>20112.32</v>
      </c>
    </row>
    <row r="44" spans="1:6" x14ac:dyDescent="0.2">
      <c r="A44" s="16">
        <v>37</v>
      </c>
      <c r="B44" s="55">
        <v>43943</v>
      </c>
      <c r="C44" s="56">
        <v>622</v>
      </c>
      <c r="D44" s="57" t="s">
        <v>142</v>
      </c>
      <c r="E44" s="58" t="s">
        <v>143</v>
      </c>
      <c r="F44" s="37">
        <v>1428</v>
      </c>
    </row>
    <row r="45" spans="1:6" x14ac:dyDescent="0.2">
      <c r="A45" s="79">
        <v>38</v>
      </c>
      <c r="B45" s="55">
        <v>43943</v>
      </c>
      <c r="C45" s="56">
        <v>623</v>
      </c>
      <c r="D45" s="57" t="s">
        <v>144</v>
      </c>
      <c r="E45" s="58" t="s">
        <v>145</v>
      </c>
      <c r="F45" s="37">
        <v>16801.02</v>
      </c>
    </row>
    <row r="46" spans="1:6" x14ac:dyDescent="0.2">
      <c r="A46" s="16">
        <v>39</v>
      </c>
      <c r="B46" s="55">
        <v>43943</v>
      </c>
      <c r="C46" s="56">
        <v>624</v>
      </c>
      <c r="D46" s="57" t="s">
        <v>144</v>
      </c>
      <c r="E46" s="58" t="s">
        <v>145</v>
      </c>
      <c r="F46" s="37">
        <v>20129.02</v>
      </c>
    </row>
    <row r="47" spans="1:6" x14ac:dyDescent="0.2">
      <c r="A47" s="79">
        <v>40</v>
      </c>
      <c r="B47" s="55">
        <v>43943</v>
      </c>
      <c r="C47" s="25">
        <v>625</v>
      </c>
      <c r="D47" s="67" t="s">
        <v>146</v>
      </c>
      <c r="E47" s="68" t="s">
        <v>76</v>
      </c>
      <c r="F47" s="36">
        <v>10590.27</v>
      </c>
    </row>
    <row r="48" spans="1:6" x14ac:dyDescent="0.2">
      <c r="A48" s="16">
        <v>41</v>
      </c>
      <c r="B48" s="55">
        <v>43943</v>
      </c>
      <c r="C48" s="25">
        <v>626</v>
      </c>
      <c r="D48" s="67" t="s">
        <v>100</v>
      </c>
      <c r="E48" s="68" t="s">
        <v>147</v>
      </c>
      <c r="F48" s="36">
        <v>888.49</v>
      </c>
    </row>
    <row r="49" spans="1:10" x14ac:dyDescent="0.2">
      <c r="A49" s="79">
        <v>42</v>
      </c>
      <c r="B49" s="55">
        <v>43943</v>
      </c>
      <c r="C49" s="25">
        <v>627</v>
      </c>
      <c r="D49" s="67" t="s">
        <v>148</v>
      </c>
      <c r="E49" s="68" t="s">
        <v>149</v>
      </c>
      <c r="F49" s="36">
        <v>6426</v>
      </c>
    </row>
    <row r="50" spans="1:10" x14ac:dyDescent="0.2">
      <c r="A50" s="16">
        <v>43</v>
      </c>
      <c r="B50" s="55">
        <v>43943</v>
      </c>
      <c r="C50" s="25">
        <v>628</v>
      </c>
      <c r="D50" s="67" t="s">
        <v>150</v>
      </c>
      <c r="E50" s="68" t="s">
        <v>151</v>
      </c>
      <c r="F50" s="36">
        <v>4500</v>
      </c>
    </row>
    <row r="51" spans="1:10" x14ac:dyDescent="0.2">
      <c r="A51" s="79">
        <v>44</v>
      </c>
      <c r="B51" s="55">
        <v>43948</v>
      </c>
      <c r="C51" s="25">
        <v>632</v>
      </c>
      <c r="D51" s="67" t="s">
        <v>152</v>
      </c>
      <c r="E51" s="68" t="s">
        <v>153</v>
      </c>
      <c r="F51" s="36">
        <v>421.26</v>
      </c>
    </row>
    <row r="52" spans="1:10" x14ac:dyDescent="0.2">
      <c r="A52" s="16">
        <v>45</v>
      </c>
      <c r="B52" s="55">
        <v>43948</v>
      </c>
      <c r="C52" s="25">
        <v>633</v>
      </c>
      <c r="D52" s="67" t="s">
        <v>107</v>
      </c>
      <c r="E52" s="68" t="s">
        <v>154</v>
      </c>
      <c r="F52" s="36">
        <v>4320.8900000000003</v>
      </c>
    </row>
    <row r="53" spans="1:10" x14ac:dyDescent="0.2">
      <c r="A53" s="79">
        <v>46</v>
      </c>
      <c r="B53" s="55">
        <v>43948</v>
      </c>
      <c r="C53" s="63">
        <v>634</v>
      </c>
      <c r="D53" s="67" t="s">
        <v>155</v>
      </c>
      <c r="E53" s="68" t="s">
        <v>156</v>
      </c>
      <c r="F53" s="36">
        <v>968.49</v>
      </c>
      <c r="H53" s="21"/>
    </row>
    <row r="54" spans="1:10" x14ac:dyDescent="0.2">
      <c r="A54" s="16">
        <v>47</v>
      </c>
      <c r="B54" s="55">
        <v>43948</v>
      </c>
      <c r="C54" s="70">
        <v>635</v>
      </c>
      <c r="D54" s="57" t="s">
        <v>157</v>
      </c>
      <c r="E54" s="58" t="s">
        <v>158</v>
      </c>
      <c r="F54" s="37">
        <v>1313.47</v>
      </c>
      <c r="G54" s="78"/>
      <c r="H54" s="78"/>
      <c r="I54" s="18"/>
      <c r="J54" s="18"/>
    </row>
    <row r="55" spans="1:10" x14ac:dyDescent="0.2">
      <c r="A55" s="79">
        <v>48</v>
      </c>
      <c r="B55" s="55">
        <v>43950</v>
      </c>
      <c r="C55" s="70">
        <v>637</v>
      </c>
      <c r="D55" s="57" t="s">
        <v>150</v>
      </c>
      <c r="E55" s="58" t="s">
        <v>159</v>
      </c>
      <c r="F55" s="37">
        <v>2700</v>
      </c>
      <c r="I55" s="18"/>
      <c r="J55" s="18"/>
    </row>
    <row r="56" spans="1:10" x14ac:dyDescent="0.2">
      <c r="A56" s="16">
        <v>49</v>
      </c>
      <c r="B56" s="55">
        <v>43950</v>
      </c>
      <c r="C56" s="70">
        <v>638</v>
      </c>
      <c r="D56" s="57" t="s">
        <v>150</v>
      </c>
      <c r="E56" s="58" t="s">
        <v>159</v>
      </c>
      <c r="F56" s="37">
        <v>2700</v>
      </c>
      <c r="G56" s="78"/>
      <c r="H56" s="78"/>
      <c r="I56" s="18"/>
      <c r="J56" s="18"/>
    </row>
    <row r="57" spans="1:10" x14ac:dyDescent="0.2">
      <c r="A57" s="79">
        <v>50</v>
      </c>
      <c r="B57" s="117" t="s">
        <v>23</v>
      </c>
      <c r="C57" s="118" t="s">
        <v>23</v>
      </c>
      <c r="D57" s="119" t="s">
        <v>162</v>
      </c>
      <c r="E57" s="119" t="s">
        <v>162</v>
      </c>
      <c r="F57" s="36">
        <v>640.54999999999995</v>
      </c>
      <c r="G57" s="78"/>
      <c r="H57" s="78"/>
      <c r="I57" s="18"/>
      <c r="J57" s="18"/>
    </row>
    <row r="58" spans="1:10" x14ac:dyDescent="0.2">
      <c r="A58" s="16">
        <v>51</v>
      </c>
      <c r="B58" s="117" t="s">
        <v>23</v>
      </c>
      <c r="C58" s="118" t="s">
        <v>23</v>
      </c>
      <c r="D58" s="119" t="s">
        <v>163</v>
      </c>
      <c r="E58" s="120" t="s">
        <v>164</v>
      </c>
      <c r="F58" s="36">
        <v>4064.97</v>
      </c>
      <c r="G58" s="78"/>
      <c r="H58" s="78"/>
    </row>
    <row r="59" spans="1:10" x14ac:dyDescent="0.2">
      <c r="A59" s="79">
        <v>52</v>
      </c>
      <c r="B59" s="117" t="s">
        <v>169</v>
      </c>
      <c r="C59" s="118" t="s">
        <v>23</v>
      </c>
      <c r="D59" s="119" t="s">
        <v>110</v>
      </c>
      <c r="E59" s="136" t="s">
        <v>168</v>
      </c>
      <c r="F59" s="137">
        <v>-436</v>
      </c>
      <c r="G59" s="78"/>
      <c r="H59" s="78"/>
    </row>
    <row r="60" spans="1:10" ht="15" thickBot="1" x14ac:dyDescent="0.25">
      <c r="A60" s="144" t="s">
        <v>78</v>
      </c>
      <c r="B60" s="145"/>
      <c r="C60" s="145"/>
      <c r="D60" s="145"/>
      <c r="E60" s="146"/>
      <c r="F60" s="17">
        <f>SUM(F8:F59)</f>
        <v>245018.21999999994</v>
      </c>
    </row>
    <row r="62" spans="1:10" x14ac:dyDescent="0.2">
      <c r="F62" s="18"/>
    </row>
    <row r="63" spans="1:10" x14ac:dyDescent="0.2">
      <c r="F63" s="18"/>
    </row>
    <row r="64" spans="1:10" x14ac:dyDescent="0.2">
      <c r="F64" s="18"/>
    </row>
    <row r="65" spans="6:6" x14ac:dyDescent="0.2">
      <c r="F65" s="19"/>
    </row>
    <row r="66" spans="6:6" x14ac:dyDescent="0.2">
      <c r="F66" s="18"/>
    </row>
  </sheetData>
  <sheetProtection password="87A4" sheet="1" formatCells="0" formatColumns="0" formatRows="0" insertColumns="0" insertRows="0" insertHyperlinks="0" deleteColumns="0" deleteRows="0" sort="0" autoFilter="0" pivotTables="0"/>
  <mergeCells count="2">
    <mergeCell ref="A60:E60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33" sqref="C33"/>
    </sheetView>
  </sheetViews>
  <sheetFormatPr defaultRowHeight="12.75" x14ac:dyDescent="0.2"/>
  <cols>
    <col min="1" max="1" width="10.28515625" style="9" customWidth="1"/>
    <col min="2" max="2" width="13.85546875" style="9" customWidth="1"/>
    <col min="3" max="3" width="30.28515625" style="9" customWidth="1"/>
    <col min="4" max="4" width="31.28515625" style="9" bestFit="1" customWidth="1"/>
    <col min="5" max="5" width="14.7109375" style="9" customWidth="1"/>
    <col min="6" max="16384" width="9.140625" style="9"/>
  </cols>
  <sheetData>
    <row r="1" spans="1:5" x14ac:dyDescent="0.2">
      <c r="A1" s="1" t="s">
        <v>4</v>
      </c>
      <c r="B1" s="1"/>
      <c r="C1" s="1"/>
      <c r="D1" s="7"/>
      <c r="E1" s="7"/>
    </row>
    <row r="3" spans="1:5" x14ac:dyDescent="0.2">
      <c r="A3" s="1" t="s">
        <v>18</v>
      </c>
      <c r="D3" s="7"/>
      <c r="E3" s="7"/>
    </row>
    <row r="4" spans="1:5" x14ac:dyDescent="0.2">
      <c r="A4" s="7"/>
      <c r="B4" s="1"/>
      <c r="C4" s="1"/>
      <c r="D4" s="7"/>
      <c r="E4" s="7"/>
    </row>
    <row r="5" spans="1:5" x14ac:dyDescent="0.2">
      <c r="A5" s="4" t="s">
        <v>5</v>
      </c>
      <c r="B5" s="1" t="s">
        <v>79</v>
      </c>
      <c r="C5" s="1"/>
      <c r="D5" s="7"/>
      <c r="E5" s="7"/>
    </row>
    <row r="6" spans="1:5" ht="13.5" thickBot="1" x14ac:dyDescent="0.25">
      <c r="A6" s="7"/>
      <c r="B6" s="7"/>
      <c r="C6" s="7"/>
      <c r="D6" s="7"/>
      <c r="E6" s="7"/>
    </row>
    <row r="7" spans="1:5" x14ac:dyDescent="0.2">
      <c r="A7" s="121" t="s">
        <v>19</v>
      </c>
      <c r="B7" s="122" t="s">
        <v>20</v>
      </c>
      <c r="C7" s="122" t="s">
        <v>22</v>
      </c>
      <c r="D7" s="122" t="s">
        <v>21</v>
      </c>
      <c r="E7" s="3" t="s">
        <v>16</v>
      </c>
    </row>
    <row r="8" spans="1:5" x14ac:dyDescent="0.2">
      <c r="A8" s="123">
        <v>43923</v>
      </c>
      <c r="B8" s="128">
        <v>510</v>
      </c>
      <c r="C8" s="102" t="s">
        <v>94</v>
      </c>
      <c r="D8" s="102" t="s">
        <v>95</v>
      </c>
      <c r="E8" s="126">
        <v>4029</v>
      </c>
    </row>
    <row r="9" spans="1:5" ht="13.5" thickBot="1" x14ac:dyDescent="0.25">
      <c r="A9" s="147" t="s">
        <v>80</v>
      </c>
      <c r="B9" s="148"/>
      <c r="C9" s="148"/>
      <c r="D9" s="8"/>
      <c r="E9" s="127">
        <f>SUM(E8:E8)</f>
        <v>4029</v>
      </c>
    </row>
    <row r="17" spans="1:1" ht="15" x14ac:dyDescent="0.2">
      <c r="A17" s="10"/>
    </row>
    <row r="18" spans="1:1" ht="15" x14ac:dyDescent="0.2">
      <c r="A18" s="10"/>
    </row>
    <row r="19" spans="1:1" ht="15" x14ac:dyDescent="0.2">
      <c r="A19" s="10"/>
    </row>
    <row r="20" spans="1:1" ht="15" x14ac:dyDescent="0.2">
      <c r="A20" s="10"/>
    </row>
  </sheetData>
  <sheetProtection password="87A4" sheet="1" formatCells="0" formatColumns="0" formatRows="0" insertColumns="0" insertRows="0" insertHyperlinks="0" deleteColumns="0" deleteRows="0" sort="0" autoFilter="0" pivotTables="0"/>
  <mergeCells count="1">
    <mergeCell ref="A9:C9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24" sqref="G24"/>
    </sheetView>
  </sheetViews>
  <sheetFormatPr defaultRowHeight="15" x14ac:dyDescent="0.25"/>
  <cols>
    <col min="1" max="1" width="27.7109375" customWidth="1"/>
    <col min="2" max="2" width="10" customWidth="1"/>
    <col min="3" max="3" width="4.7109375" bestFit="1" customWidth="1"/>
    <col min="4" max="5" width="10.140625" bestFit="1" customWidth="1"/>
    <col min="6" max="6" width="41" bestFit="1" customWidth="1"/>
  </cols>
  <sheetData>
    <row r="1" spans="1:6" x14ac:dyDescent="0.25">
      <c r="A1" s="1" t="s">
        <v>4</v>
      </c>
      <c r="B1" s="1"/>
      <c r="C1" s="7"/>
      <c r="D1" s="7"/>
      <c r="E1" s="39"/>
      <c r="F1" s="7"/>
    </row>
    <row r="2" spans="1:6" x14ac:dyDescent="0.25">
      <c r="A2" s="9"/>
      <c r="B2" s="9"/>
      <c r="C2" s="9"/>
      <c r="D2" s="9"/>
      <c r="E2" s="40"/>
      <c r="F2" s="9"/>
    </row>
    <row r="3" spans="1:6" x14ac:dyDescent="0.25">
      <c r="A3" s="1" t="s">
        <v>160</v>
      </c>
      <c r="B3" s="7"/>
      <c r="C3" s="7"/>
      <c r="D3" s="7"/>
      <c r="E3" s="39"/>
      <c r="F3" s="9"/>
    </row>
    <row r="4" spans="1:6" x14ac:dyDescent="0.25">
      <c r="A4" s="5" t="s">
        <v>5</v>
      </c>
      <c r="B4" s="1" t="s">
        <v>79</v>
      </c>
      <c r="C4" s="1"/>
      <c r="D4" s="9"/>
      <c r="E4" s="40"/>
      <c r="F4" s="9"/>
    </row>
    <row r="5" spans="1:6" ht="15.75" thickBot="1" x14ac:dyDescent="0.3">
      <c r="A5" s="7"/>
      <c r="B5" s="1"/>
      <c r="C5" s="1"/>
      <c r="D5" s="1"/>
      <c r="E5" s="39"/>
      <c r="F5" s="9"/>
    </row>
    <row r="6" spans="1:6" ht="25.5" x14ac:dyDescent="0.25">
      <c r="A6" s="88" t="s">
        <v>23</v>
      </c>
      <c r="B6" s="14" t="s">
        <v>6</v>
      </c>
      <c r="C6" s="14" t="s">
        <v>7</v>
      </c>
      <c r="D6" s="14" t="s">
        <v>8</v>
      </c>
      <c r="E6" s="14" t="s">
        <v>3</v>
      </c>
      <c r="F6" s="89" t="s">
        <v>29</v>
      </c>
    </row>
    <row r="7" spans="1:6" x14ac:dyDescent="0.25">
      <c r="A7" s="31" t="s">
        <v>41</v>
      </c>
      <c r="B7" s="25" t="s">
        <v>23</v>
      </c>
      <c r="C7" s="25" t="s">
        <v>23</v>
      </c>
      <c r="D7" s="129">
        <v>59931</v>
      </c>
      <c r="E7" s="26" t="s">
        <v>23</v>
      </c>
      <c r="F7" s="65"/>
    </row>
    <row r="8" spans="1:6" ht="25.5" x14ac:dyDescent="0.25">
      <c r="A8" s="90" t="s">
        <v>43</v>
      </c>
      <c r="B8" s="25" t="s">
        <v>109</v>
      </c>
      <c r="C8" s="25">
        <v>9</v>
      </c>
      <c r="D8" s="98">
        <v>20739</v>
      </c>
      <c r="E8" s="26" t="s">
        <v>23</v>
      </c>
      <c r="F8" s="65" t="s">
        <v>70</v>
      </c>
    </row>
    <row r="9" spans="1:6" x14ac:dyDescent="0.25">
      <c r="A9" s="60" t="s">
        <v>42</v>
      </c>
      <c r="B9" s="25" t="s">
        <v>23</v>
      </c>
      <c r="C9" s="25" t="s">
        <v>23</v>
      </c>
      <c r="D9" s="129">
        <f>SUM(D8)</f>
        <v>20739</v>
      </c>
      <c r="E9" s="26" t="s">
        <v>23</v>
      </c>
      <c r="F9" s="65"/>
    </row>
    <row r="10" spans="1:6" x14ac:dyDescent="0.25">
      <c r="A10" s="60" t="s">
        <v>23</v>
      </c>
      <c r="B10" s="25" t="s">
        <v>23</v>
      </c>
      <c r="C10" s="25" t="s">
        <v>23</v>
      </c>
      <c r="D10" s="66" t="s">
        <v>23</v>
      </c>
      <c r="E10" s="26">
        <f>SUM(D9)+D7</f>
        <v>80670</v>
      </c>
      <c r="F10" s="65" t="s">
        <v>23</v>
      </c>
    </row>
    <row r="11" spans="1:6" x14ac:dyDescent="0.25">
      <c r="A11" s="43"/>
      <c r="B11" s="44"/>
      <c r="C11" s="44"/>
      <c r="D11" s="44"/>
      <c r="E11" s="45"/>
      <c r="F11" s="46"/>
    </row>
    <row r="12" spans="1:6" x14ac:dyDescent="0.25">
      <c r="A12" s="9"/>
      <c r="B12" s="9"/>
      <c r="C12" s="9"/>
      <c r="D12" s="9"/>
      <c r="E12" s="40"/>
      <c r="F12" s="38"/>
    </row>
  </sheetData>
  <sheetProtection password="87A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K22" sqref="K22"/>
    </sheetView>
  </sheetViews>
  <sheetFormatPr defaultRowHeight="15" x14ac:dyDescent="0.25"/>
  <cols>
    <col min="1" max="1" width="21" customWidth="1"/>
    <col min="4" max="5" width="10.140625" bestFit="1" customWidth="1"/>
    <col min="6" max="6" width="22.7109375" bestFit="1" customWidth="1"/>
  </cols>
  <sheetData>
    <row r="1" spans="1:7" x14ac:dyDescent="0.25">
      <c r="A1" s="1" t="s">
        <v>4</v>
      </c>
      <c r="B1" s="1"/>
      <c r="C1" s="7"/>
      <c r="D1" s="7"/>
      <c r="E1" s="7"/>
      <c r="F1" s="7"/>
      <c r="G1" s="11"/>
    </row>
    <row r="2" spans="1:7" x14ac:dyDescent="0.25">
      <c r="A2" s="11"/>
      <c r="B2" s="11"/>
      <c r="C2" s="11"/>
      <c r="D2" s="11"/>
      <c r="E2" s="11"/>
      <c r="F2" s="11"/>
      <c r="G2" s="11"/>
    </row>
    <row r="3" spans="1:7" x14ac:dyDescent="0.25">
      <c r="A3" s="1" t="s">
        <v>161</v>
      </c>
      <c r="B3" s="7"/>
      <c r="C3" s="7"/>
      <c r="D3" s="7"/>
      <c r="E3" s="11"/>
      <c r="F3" s="7"/>
      <c r="G3" s="11"/>
    </row>
    <row r="4" spans="1:7" x14ac:dyDescent="0.25">
      <c r="A4" s="7"/>
      <c r="B4" s="1"/>
      <c r="C4" s="7"/>
      <c r="D4" s="7"/>
      <c r="E4" s="7"/>
      <c r="F4" s="7"/>
      <c r="G4" s="11"/>
    </row>
    <row r="5" spans="1:7" x14ac:dyDescent="0.25">
      <c r="A5" s="140" t="s">
        <v>77</v>
      </c>
      <c r="B5" s="140"/>
      <c r="C5" s="140"/>
      <c r="D5" s="11"/>
      <c r="E5" s="11"/>
      <c r="F5" s="7"/>
      <c r="G5" s="11"/>
    </row>
    <row r="6" spans="1:7" ht="15.75" thickBot="1" x14ac:dyDescent="0.3">
      <c r="A6" s="11"/>
      <c r="B6" s="11"/>
      <c r="C6" s="11"/>
      <c r="D6" s="11"/>
      <c r="E6" s="11"/>
      <c r="F6" s="11"/>
      <c r="G6" s="18"/>
    </row>
    <row r="7" spans="1:7" x14ac:dyDescent="0.25">
      <c r="A7" s="71" t="s">
        <v>23</v>
      </c>
      <c r="B7" s="72" t="s">
        <v>6</v>
      </c>
      <c r="C7" s="72" t="s">
        <v>7</v>
      </c>
      <c r="D7" s="72" t="s">
        <v>8</v>
      </c>
      <c r="E7" s="73" t="s">
        <v>3</v>
      </c>
      <c r="F7" s="74" t="s">
        <v>29</v>
      </c>
      <c r="G7" s="18"/>
    </row>
    <row r="8" spans="1:7" x14ac:dyDescent="0.25">
      <c r="A8" s="61" t="s">
        <v>58</v>
      </c>
      <c r="B8" s="25"/>
      <c r="C8" s="25"/>
      <c r="D8" s="26">
        <v>7262.37</v>
      </c>
      <c r="E8" s="53"/>
      <c r="F8" s="54"/>
    </row>
    <row r="9" spans="1:7" ht="26.25" x14ac:dyDescent="0.25">
      <c r="A9" s="93" t="s">
        <v>60</v>
      </c>
      <c r="B9" s="25" t="s">
        <v>109</v>
      </c>
      <c r="C9" s="25">
        <v>9</v>
      </c>
      <c r="D9" s="98">
        <v>201</v>
      </c>
      <c r="E9" s="53" t="s">
        <v>23</v>
      </c>
      <c r="F9" s="95" t="s">
        <v>67</v>
      </c>
    </row>
    <row r="10" spans="1:7" ht="26.25" x14ac:dyDescent="0.25">
      <c r="A10" s="34" t="s">
        <v>23</v>
      </c>
      <c r="B10" s="25" t="s">
        <v>109</v>
      </c>
      <c r="C10" s="25">
        <v>9</v>
      </c>
      <c r="D10" s="98">
        <v>201</v>
      </c>
      <c r="E10" s="53" t="s">
        <v>23</v>
      </c>
      <c r="F10" s="95" t="s">
        <v>61</v>
      </c>
    </row>
    <row r="11" spans="1:7" ht="26.25" x14ac:dyDescent="0.25">
      <c r="A11" s="34" t="s">
        <v>23</v>
      </c>
      <c r="B11" s="25" t="s">
        <v>109</v>
      </c>
      <c r="C11" s="25">
        <v>9</v>
      </c>
      <c r="D11" s="98">
        <v>202</v>
      </c>
      <c r="E11" s="53" t="s">
        <v>23</v>
      </c>
      <c r="F11" s="95" t="s">
        <v>74</v>
      </c>
    </row>
    <row r="12" spans="1:7" ht="26.25" x14ac:dyDescent="0.25">
      <c r="A12" s="34" t="s">
        <v>23</v>
      </c>
      <c r="B12" s="25" t="s">
        <v>109</v>
      </c>
      <c r="C12" s="25">
        <v>9</v>
      </c>
      <c r="D12" s="98">
        <v>202</v>
      </c>
      <c r="E12" s="53" t="s">
        <v>23</v>
      </c>
      <c r="F12" s="95" t="s">
        <v>62</v>
      </c>
    </row>
    <row r="13" spans="1:7" ht="26.25" x14ac:dyDescent="0.25">
      <c r="A13" s="34" t="s">
        <v>23</v>
      </c>
      <c r="B13" s="25" t="s">
        <v>109</v>
      </c>
      <c r="C13" s="25">
        <v>23</v>
      </c>
      <c r="D13" s="98">
        <v>202</v>
      </c>
      <c r="E13" s="53" t="s">
        <v>23</v>
      </c>
      <c r="F13" s="95" t="s">
        <v>62</v>
      </c>
    </row>
    <row r="14" spans="1:7" ht="26.25" x14ac:dyDescent="0.25">
      <c r="A14" s="34" t="s">
        <v>23</v>
      </c>
      <c r="B14" s="25" t="s">
        <v>109</v>
      </c>
      <c r="C14" s="25">
        <v>23</v>
      </c>
      <c r="D14" s="98">
        <v>202</v>
      </c>
      <c r="E14" s="53" t="s">
        <v>23</v>
      </c>
      <c r="F14" s="95" t="s">
        <v>62</v>
      </c>
    </row>
    <row r="15" spans="1:7" x14ac:dyDescent="0.25">
      <c r="A15" s="34" t="s">
        <v>23</v>
      </c>
      <c r="B15" s="25" t="s">
        <v>109</v>
      </c>
      <c r="C15" s="25">
        <v>9</v>
      </c>
      <c r="D15" s="98">
        <v>135</v>
      </c>
      <c r="E15" s="53" t="s">
        <v>23</v>
      </c>
      <c r="F15" s="96" t="s">
        <v>63</v>
      </c>
    </row>
    <row r="16" spans="1:7" x14ac:dyDescent="0.25">
      <c r="A16" s="34" t="s">
        <v>23</v>
      </c>
      <c r="B16" s="25" t="s">
        <v>109</v>
      </c>
      <c r="C16" s="25">
        <v>9</v>
      </c>
      <c r="D16" s="98">
        <v>725</v>
      </c>
      <c r="E16" s="53" t="s">
        <v>23</v>
      </c>
      <c r="F16" s="96" t="s">
        <v>68</v>
      </c>
    </row>
    <row r="17" spans="1:6" x14ac:dyDescent="0.25">
      <c r="A17" s="93" t="s">
        <v>59</v>
      </c>
      <c r="B17" s="25" t="s">
        <v>23</v>
      </c>
      <c r="C17" s="25" t="s">
        <v>23</v>
      </c>
      <c r="D17" s="26">
        <f>SUM(D9:D16)</f>
        <v>2070</v>
      </c>
      <c r="E17" s="53" t="s">
        <v>23</v>
      </c>
      <c r="F17" s="99" t="s">
        <v>23</v>
      </c>
    </row>
    <row r="18" spans="1:6" x14ac:dyDescent="0.25">
      <c r="A18" s="34" t="s">
        <v>23</v>
      </c>
      <c r="B18" s="25" t="s">
        <v>23</v>
      </c>
      <c r="C18" s="25" t="s">
        <v>23</v>
      </c>
      <c r="D18" s="26" t="s">
        <v>23</v>
      </c>
      <c r="E18" s="53">
        <f>SUM(D8+D17)</f>
        <v>9332.369999999999</v>
      </c>
      <c r="F18" s="99" t="s">
        <v>23</v>
      </c>
    </row>
    <row r="19" spans="1:6" x14ac:dyDescent="0.25">
      <c r="A19" s="61" t="s">
        <v>64</v>
      </c>
      <c r="B19" s="25" t="s">
        <v>23</v>
      </c>
      <c r="C19" s="25" t="s">
        <v>23</v>
      </c>
      <c r="D19" s="26">
        <v>355864.18</v>
      </c>
      <c r="E19" s="53" t="s">
        <v>23</v>
      </c>
      <c r="F19" s="99" t="s">
        <v>23</v>
      </c>
    </row>
    <row r="20" spans="1:6" ht="26.25" x14ac:dyDescent="0.25">
      <c r="A20" s="93" t="s">
        <v>66</v>
      </c>
      <c r="B20" s="25" t="s">
        <v>109</v>
      </c>
      <c r="C20" s="25">
        <v>9</v>
      </c>
      <c r="D20" s="98">
        <v>9892</v>
      </c>
      <c r="E20" s="53" t="s">
        <v>23</v>
      </c>
      <c r="F20" s="95" t="s">
        <v>74</v>
      </c>
    </row>
    <row r="21" spans="1:6" ht="26.25" x14ac:dyDescent="0.25">
      <c r="A21" s="34" t="s">
        <v>23</v>
      </c>
      <c r="B21" s="25" t="s">
        <v>109</v>
      </c>
      <c r="C21" s="25">
        <v>9</v>
      </c>
      <c r="D21" s="98">
        <v>9891</v>
      </c>
      <c r="E21" s="53" t="s">
        <v>23</v>
      </c>
      <c r="F21" s="95" t="s">
        <v>61</v>
      </c>
    </row>
    <row r="22" spans="1:6" ht="26.25" x14ac:dyDescent="0.25">
      <c r="A22" s="34" t="s">
        <v>23</v>
      </c>
      <c r="B22" s="25" t="s">
        <v>109</v>
      </c>
      <c r="C22" s="25">
        <v>9</v>
      </c>
      <c r="D22" s="98">
        <v>9892</v>
      </c>
      <c r="E22" s="53" t="s">
        <v>23</v>
      </c>
      <c r="F22" s="95" t="s">
        <v>75</v>
      </c>
    </row>
    <row r="23" spans="1:6" ht="26.25" x14ac:dyDescent="0.25">
      <c r="A23" s="34" t="s">
        <v>23</v>
      </c>
      <c r="B23" s="25" t="s">
        <v>109</v>
      </c>
      <c r="C23" s="25">
        <v>9</v>
      </c>
      <c r="D23" s="98">
        <v>9891</v>
      </c>
      <c r="E23" s="53" t="s">
        <v>23</v>
      </c>
      <c r="F23" s="95" t="s">
        <v>67</v>
      </c>
    </row>
    <row r="24" spans="1:6" ht="26.25" x14ac:dyDescent="0.25">
      <c r="A24" s="34" t="s">
        <v>23</v>
      </c>
      <c r="B24" s="25" t="s">
        <v>109</v>
      </c>
      <c r="C24" s="25">
        <v>9</v>
      </c>
      <c r="D24" s="98">
        <v>9891</v>
      </c>
      <c r="E24" s="53" t="s">
        <v>23</v>
      </c>
      <c r="F24" s="95" t="s">
        <v>67</v>
      </c>
    </row>
    <row r="25" spans="1:6" ht="26.25" x14ac:dyDescent="0.25">
      <c r="A25" s="34" t="s">
        <v>23</v>
      </c>
      <c r="B25" s="25" t="s">
        <v>109</v>
      </c>
      <c r="C25" s="25">
        <v>9</v>
      </c>
      <c r="D25" s="98">
        <v>9891</v>
      </c>
      <c r="E25" s="53" t="s">
        <v>23</v>
      </c>
      <c r="F25" s="95" t="s">
        <v>67</v>
      </c>
    </row>
    <row r="26" spans="1:6" x14ac:dyDescent="0.25">
      <c r="A26" s="34" t="s">
        <v>23</v>
      </c>
      <c r="B26" s="25" t="s">
        <v>109</v>
      </c>
      <c r="C26" s="25">
        <v>9</v>
      </c>
      <c r="D26" s="98">
        <v>6591</v>
      </c>
      <c r="E26" s="53" t="s">
        <v>23</v>
      </c>
      <c r="F26" s="96" t="s">
        <v>32</v>
      </c>
    </row>
    <row r="27" spans="1:6" x14ac:dyDescent="0.25">
      <c r="A27" s="34" t="s">
        <v>23</v>
      </c>
      <c r="B27" s="25" t="s">
        <v>109</v>
      </c>
      <c r="C27" s="25">
        <v>9</v>
      </c>
      <c r="D27" s="98">
        <v>35503</v>
      </c>
      <c r="E27" s="53" t="s">
        <v>23</v>
      </c>
      <c r="F27" s="96" t="s">
        <v>68</v>
      </c>
    </row>
    <row r="28" spans="1:6" x14ac:dyDescent="0.25">
      <c r="A28" s="34" t="s">
        <v>65</v>
      </c>
      <c r="B28" s="25" t="s">
        <v>23</v>
      </c>
      <c r="C28" s="25" t="s">
        <v>23</v>
      </c>
      <c r="D28" s="26">
        <f>SUM(D20:D27)</f>
        <v>101442</v>
      </c>
      <c r="E28" s="53" t="s">
        <v>23</v>
      </c>
      <c r="F28" s="99" t="s">
        <v>23</v>
      </c>
    </row>
    <row r="29" spans="1:6" ht="15.75" thickBot="1" x14ac:dyDescent="0.3">
      <c r="A29" s="100" t="s">
        <v>23</v>
      </c>
      <c r="B29" s="41" t="s">
        <v>23</v>
      </c>
      <c r="C29" s="41" t="s">
        <v>23</v>
      </c>
      <c r="D29" s="92" t="s">
        <v>23</v>
      </c>
      <c r="E29" s="84">
        <f>SUM(D19+D28)</f>
        <v>457306.18</v>
      </c>
      <c r="F29" s="101" t="s">
        <v>23</v>
      </c>
    </row>
  </sheetData>
  <sheetProtection password="87A4" sheet="1" formatCells="0" formatColumns="0" formatRows="0" insertColumns="0" insertRows="0" insertHyperlinks="0" deleteColumns="0" deleteRows="0" sort="0" autoFilter="0" pivotTables="0"/>
  <mergeCells count="1">
    <mergeCell ref="A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transferuri curente</vt:lpstr>
      <vt:lpstr>personal </vt:lpstr>
      <vt:lpstr>materiale</vt:lpstr>
      <vt:lpstr>investitii</vt:lpstr>
      <vt:lpstr>pers neincadrate cu handicap</vt:lpstr>
      <vt:lpstr>poca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2018-06-05T12:41:29Z</cp:lastPrinted>
  <dcterms:created xsi:type="dcterms:W3CDTF">2017-08-28T11:49:35Z</dcterms:created>
  <dcterms:modified xsi:type="dcterms:W3CDTF">2020-06-30T08:20:17Z</dcterms:modified>
</cp:coreProperties>
</file>